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autoCompressPictures="0" defaultThemeVersion="124226"/>
  <mc:AlternateContent xmlns:mc="http://schemas.openxmlformats.org/markup-compatibility/2006">
    <mc:Choice Requires="x15">
      <x15ac:absPath xmlns:x15ac="http://schemas.microsoft.com/office/spreadsheetml/2010/11/ac" url="/Users/drvineetadhankharshah/Documents/Drive Data/Printing/Kayakalp/23 July 2024 Final version/Kayakalp Final Toolkits 19 July 2024/"/>
    </mc:Choice>
  </mc:AlternateContent>
  <xr:revisionPtr revIDLastSave="0" documentId="13_ncr:1_{A31A3D33-CD19-4F41-BC3F-AC48AD92F836}" xr6:coauthVersionLast="47" xr6:coauthVersionMax="47" xr10:uidLastSave="{00000000-0000-0000-0000-000000000000}"/>
  <bookViews>
    <workbookView xWindow="0" yWindow="500" windowWidth="28800" windowHeight="16260" xr2:uid="{00000000-000D-0000-FFFF-FFFF00000000}"/>
  </bookViews>
  <sheets>
    <sheet name=" Kayakalp With Beds" sheetId="2" r:id="rId1"/>
  </sheets>
  <definedNames>
    <definedName name="_xlnm._FilterDatabase" localSheetId="0" hidden="1">' Kayakalp With Beds'!$A$52:$K$302</definedName>
    <definedName name="page183" localSheetId="0">' Kayakalp With Beds'!#REF!</definedName>
    <definedName name="page185" localSheetId="0">' Kayakalp With Beds'!#REF!</definedName>
    <definedName name="page187" localSheetId="0">' Kayakalp With Beds'!#REF!</definedName>
    <definedName name="page189" localSheetId="0">' Kayakalp With Beds'!#REF!</definedName>
    <definedName name="page191" localSheetId="0">' Kayakalp With Beds'!#REF!</definedName>
    <definedName name="page193" localSheetId="0">' Kayakalp With Beds'!#REF!</definedName>
    <definedName name="page195" localSheetId="0">' Kayakalp With Beds'!#REF!</definedName>
    <definedName name="page197" localSheetId="0">' Kayakalp With Beds'!#REF!</definedName>
    <definedName name="page199" localSheetId="0">' Kayakalp With Beds'!#REF!</definedName>
    <definedName name="page201" localSheetId="0">' Kayakalp With Beds'!#REF!</definedName>
    <definedName name="page203" localSheetId="0">' Kayakalp With Beds'!#REF!</definedName>
    <definedName name="page205" localSheetId="0">' Kayakalp With Beds'!#REF!</definedName>
    <definedName name="page207" localSheetId="0">' Kayakalp With Beds'!#REF!</definedName>
    <definedName name="page209" localSheetId="0">' Kayakalp With Beds'!#REF!</definedName>
    <definedName name="_xlnm.Print_Area" localSheetId="0">' Kayakalp With Beds'!$A$2:$J$302</definedName>
    <definedName name="_xlnm.Print_Titles" localSheetId="0">' Kayakalp With Beds'!#REF!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2" l="1"/>
  <c r="E28" i="2" l="1"/>
  <c r="H172" i="2"/>
  <c r="H181" i="2"/>
  <c r="E47" i="2"/>
  <c r="D46" i="2"/>
  <c r="F46" i="2" s="1"/>
  <c r="D45" i="2"/>
  <c r="F45" i="2" s="1"/>
  <c r="D44" i="2"/>
  <c r="F44" i="2" s="1"/>
  <c r="D43" i="2"/>
  <c r="F43" i="2" s="1"/>
  <c r="H238" i="2"/>
  <c r="H297" i="2"/>
  <c r="H291" i="2"/>
  <c r="H285" i="2"/>
  <c r="H279" i="2"/>
  <c r="H273" i="2"/>
  <c r="H267" i="2"/>
  <c r="D47" i="2" l="1"/>
  <c r="F47" i="2" s="1"/>
  <c r="E37" i="2" s="1"/>
  <c r="B37" i="2"/>
  <c r="H259" i="2"/>
  <c r="H255" i="2"/>
  <c r="H251" i="2"/>
  <c r="H247" i="2"/>
  <c r="H243" i="2"/>
  <c r="H234" i="2"/>
  <c r="H230" i="2"/>
  <c r="H226" i="2"/>
  <c r="H222" i="2"/>
  <c r="H218" i="2"/>
  <c r="H213" i="2"/>
  <c r="H209" i="2"/>
  <c r="H205" i="2"/>
  <c r="H201" i="2"/>
  <c r="H197" i="2"/>
  <c r="H193" i="2"/>
  <c r="H189" i="2"/>
  <c r="H185" i="2"/>
  <c r="H177" i="2"/>
  <c r="H168" i="2"/>
  <c r="H164" i="2"/>
  <c r="H160" i="2"/>
  <c r="H156" i="2"/>
  <c r="H152" i="2"/>
  <c r="H148" i="2"/>
  <c r="H144" i="2"/>
  <c r="H140" i="2"/>
  <c r="H136" i="2"/>
  <c r="H131" i="2"/>
  <c r="H127" i="2"/>
  <c r="H123" i="2"/>
  <c r="H119" i="2"/>
  <c r="H115" i="2"/>
  <c r="H111" i="2"/>
  <c r="H107" i="2"/>
  <c r="H103" i="2"/>
  <c r="H99" i="2"/>
  <c r="H95" i="2"/>
  <c r="H90" i="2"/>
  <c r="H86" i="2"/>
  <c r="H82" i="2"/>
  <c r="H78" i="2"/>
  <c r="H74" i="2"/>
  <c r="H70" i="2"/>
  <c r="H66" i="2"/>
  <c r="H62" i="2"/>
  <c r="H58" i="2"/>
  <c r="H54" i="2"/>
  <c r="E18" i="2" l="1"/>
  <c r="H28" i="2"/>
  <c r="B18" i="2"/>
  <c r="B28" i="2"/>
  <c r="H18" i="2"/>
</calcChain>
</file>

<file path=xl/sharedStrings.xml><?xml version="1.0" encoding="utf-8"?>
<sst xmlns="http://schemas.openxmlformats.org/spreadsheetml/2006/main" count="941" uniqueCount="729">
  <si>
    <t>Criteria</t>
  </si>
  <si>
    <t>Assessment Method</t>
  </si>
  <si>
    <t>Means of Verification</t>
  </si>
  <si>
    <t>Compliance</t>
  </si>
  <si>
    <t>A1.1</t>
  </si>
  <si>
    <t>A.</t>
  </si>
  <si>
    <t>A1</t>
  </si>
  <si>
    <t>Pest &amp; Animal Control</t>
  </si>
  <si>
    <t>OB/SI</t>
  </si>
  <si>
    <t>A1.2</t>
  </si>
  <si>
    <t>OB</t>
  </si>
  <si>
    <t>A1.3</t>
  </si>
  <si>
    <t>SI/RR</t>
  </si>
  <si>
    <t>RR/SI</t>
  </si>
  <si>
    <t>OB/SI /PI</t>
  </si>
  <si>
    <t>A2</t>
  </si>
  <si>
    <t>Landscaping &amp; Gardening</t>
  </si>
  <si>
    <t>A2.1</t>
  </si>
  <si>
    <t>A2.2</t>
  </si>
  <si>
    <t>No stray animals within the facility premises</t>
  </si>
  <si>
    <t>Measures for Mosquito free environment are in place</t>
  </si>
  <si>
    <t>Ref. No.</t>
  </si>
  <si>
    <t>Provision of Herbal Garden</t>
  </si>
  <si>
    <t>A3</t>
  </si>
  <si>
    <t>Maintenance of Open Areas</t>
  </si>
  <si>
    <t>A3.1</t>
  </si>
  <si>
    <t>A3.2</t>
  </si>
  <si>
    <t>A4</t>
  </si>
  <si>
    <t>A4.1</t>
  </si>
  <si>
    <t>A4.2</t>
  </si>
  <si>
    <t>A4.3</t>
  </si>
  <si>
    <t>A5</t>
  </si>
  <si>
    <t>Infrastructure Maintenance</t>
  </si>
  <si>
    <t>A5.1</t>
  </si>
  <si>
    <t>A5.2</t>
  </si>
  <si>
    <t>A6</t>
  </si>
  <si>
    <t>Illumination</t>
  </si>
  <si>
    <t>A6.1</t>
  </si>
  <si>
    <t>A6.2</t>
  </si>
  <si>
    <t>A6.3</t>
  </si>
  <si>
    <t>Use of energy efficient bulbs</t>
  </si>
  <si>
    <t>A7</t>
  </si>
  <si>
    <t>Maintenance of Furniture &amp; Fixture</t>
  </si>
  <si>
    <t>A7.1</t>
  </si>
  <si>
    <t>A7.2</t>
  </si>
  <si>
    <t>A7.3</t>
  </si>
  <si>
    <t>A8</t>
  </si>
  <si>
    <t>Removal of Junk Material</t>
  </si>
  <si>
    <t>A8.1</t>
  </si>
  <si>
    <t>A8.2</t>
  </si>
  <si>
    <t>A8.3</t>
  </si>
  <si>
    <t>A9</t>
  </si>
  <si>
    <t>Water Conservation</t>
  </si>
  <si>
    <t>A9.1</t>
  </si>
  <si>
    <t>OB/SI/RR</t>
  </si>
  <si>
    <t>A9.2</t>
  </si>
  <si>
    <t>SI/OB</t>
  </si>
  <si>
    <t>A10</t>
  </si>
  <si>
    <t>Work Place Management</t>
  </si>
  <si>
    <t>A10.1</t>
  </si>
  <si>
    <t>A10.2</t>
  </si>
  <si>
    <t>A10.3</t>
  </si>
  <si>
    <t>B</t>
  </si>
  <si>
    <t>Sanitation &amp; Hygiene</t>
  </si>
  <si>
    <t>B1</t>
  </si>
  <si>
    <t>Cleanliness of Circulation Area</t>
  </si>
  <si>
    <t>B1.1</t>
  </si>
  <si>
    <t>B1.2</t>
  </si>
  <si>
    <t>B1.3</t>
  </si>
  <si>
    <t>Cleanliness of Wards</t>
  </si>
  <si>
    <t>B2.1</t>
  </si>
  <si>
    <t>B2.2</t>
  </si>
  <si>
    <t>B2.3</t>
  </si>
  <si>
    <t>B3</t>
  </si>
  <si>
    <t>Cleanliness of Procedure Areas</t>
  </si>
  <si>
    <t>B3.1</t>
  </si>
  <si>
    <t>B3.2</t>
  </si>
  <si>
    <t>B3.3</t>
  </si>
  <si>
    <t>B4</t>
  </si>
  <si>
    <t>B4.1</t>
  </si>
  <si>
    <t>B4.2</t>
  </si>
  <si>
    <t>B4.3</t>
  </si>
  <si>
    <t>B5</t>
  </si>
  <si>
    <t>Cleanliness of Auxiliary Areas</t>
  </si>
  <si>
    <t>B5.1</t>
  </si>
  <si>
    <t>B5.2</t>
  </si>
  <si>
    <t>B5.3</t>
  </si>
  <si>
    <t>B6</t>
  </si>
  <si>
    <t>Cleanliness of Toilets</t>
  </si>
  <si>
    <t>B6.1</t>
  </si>
  <si>
    <t>B6.2</t>
  </si>
  <si>
    <t>B6.3</t>
  </si>
  <si>
    <t>B7</t>
  </si>
  <si>
    <t>Use of standards materials and Equipment for Cleaning</t>
  </si>
  <si>
    <t>B7.1</t>
  </si>
  <si>
    <t>SI/OB/RR</t>
  </si>
  <si>
    <t>B7.2</t>
  </si>
  <si>
    <t>B7.3</t>
  </si>
  <si>
    <t>B8</t>
  </si>
  <si>
    <t>B8.1</t>
  </si>
  <si>
    <t>B8.2</t>
  </si>
  <si>
    <t>B8.3</t>
  </si>
  <si>
    <t>B9</t>
  </si>
  <si>
    <t>Monitoring of Cleanliness Activities</t>
  </si>
  <si>
    <t>B9.1</t>
  </si>
  <si>
    <t>OB/RR</t>
  </si>
  <si>
    <t>B9.2</t>
  </si>
  <si>
    <t>B9.3</t>
  </si>
  <si>
    <t>B10.</t>
  </si>
  <si>
    <t>Drainage and Sewage Management</t>
  </si>
  <si>
    <t>B10.1</t>
  </si>
  <si>
    <t>B10.2</t>
  </si>
  <si>
    <t>B10.3</t>
  </si>
  <si>
    <t>C</t>
  </si>
  <si>
    <t>Waste Management</t>
  </si>
  <si>
    <t>C1</t>
  </si>
  <si>
    <t>C1.1</t>
  </si>
  <si>
    <t>C1.2</t>
  </si>
  <si>
    <t>C1.3</t>
  </si>
  <si>
    <t>SI</t>
  </si>
  <si>
    <t>C2</t>
  </si>
  <si>
    <t>C2.1</t>
  </si>
  <si>
    <t>C2.2</t>
  </si>
  <si>
    <t>C2.3</t>
  </si>
  <si>
    <t>There is no abandoned / dilapidated building within the premises</t>
  </si>
  <si>
    <t>Walls are well-plastered and painted</t>
  </si>
  <si>
    <t>Window and doors are maintained</t>
  </si>
  <si>
    <t>Furniture at the nursing station, staff room, administrative office are maintained</t>
  </si>
  <si>
    <t>Check that drugs, instruments, records, etc. are labelled for facilitating easy identification.</t>
  </si>
  <si>
    <t>Surfaces are conducive of effective cleaning</t>
  </si>
  <si>
    <t>No dirt/Grease/Stains/ Garbage in Toilets</t>
  </si>
  <si>
    <t>Check some of the toilets randomly in indoor and outdoor areas for any visible dirt, grease, stains, water accumulation in toilets</t>
  </si>
  <si>
    <t>Toilets have running water and functional cistern</t>
  </si>
  <si>
    <t>Availability of Detergent Disinfectant solution / Hospital Grade Phenyl for Cleaning purpose</t>
  </si>
  <si>
    <t>Availability of Cleaning Equipment</t>
  </si>
  <si>
    <t>Use of Three bucket system for cleaning</t>
  </si>
  <si>
    <t>No use of brooms in patient care areas</t>
  </si>
  <si>
    <t>Monitoring of adequacy and quality of material used for cleaning</t>
  </si>
  <si>
    <t>No blocked/ over-flowing drains in the facility</t>
  </si>
  <si>
    <t>Biomedical waste bins are covered</t>
  </si>
  <si>
    <t>Transportation of biomedical waste is done in closed container/trolley</t>
  </si>
  <si>
    <t>C3</t>
  </si>
  <si>
    <t>Sharp Management</t>
  </si>
  <si>
    <t>C3.1</t>
  </si>
  <si>
    <t>C3.3</t>
  </si>
  <si>
    <t>C4</t>
  </si>
  <si>
    <t>Storage of Biomedical Waste</t>
  </si>
  <si>
    <t>C4.1</t>
  </si>
  <si>
    <t>C4.2</t>
  </si>
  <si>
    <t>C4.3</t>
  </si>
  <si>
    <t>No Biomedical waste is stored for more than 48 Hours</t>
  </si>
  <si>
    <t>C5</t>
  </si>
  <si>
    <t>Disposal of Biomedical waste</t>
  </si>
  <si>
    <t>C5.1</t>
  </si>
  <si>
    <t>C5.2</t>
  </si>
  <si>
    <t>C5.3</t>
  </si>
  <si>
    <t>C6</t>
  </si>
  <si>
    <t>Management Hazardous Waste</t>
  </si>
  <si>
    <t>C6.1</t>
  </si>
  <si>
    <t>C6.2</t>
  </si>
  <si>
    <t>C6.3</t>
  </si>
  <si>
    <t>C7</t>
  </si>
  <si>
    <t>Solid General Waste Management</t>
  </si>
  <si>
    <t>C7.1</t>
  </si>
  <si>
    <t>C7.2</t>
  </si>
  <si>
    <t>C7.3</t>
  </si>
  <si>
    <t>OB/SI/ RR</t>
  </si>
  <si>
    <t>C8</t>
  </si>
  <si>
    <t>Liquid Waste Management</t>
  </si>
  <si>
    <t>C8.1</t>
  </si>
  <si>
    <t>C8.2</t>
  </si>
  <si>
    <t>C8.3</t>
  </si>
  <si>
    <t>C9</t>
  </si>
  <si>
    <t>Equipment and Supplies for Bio Medical Waste Management</t>
  </si>
  <si>
    <t>C9.1</t>
  </si>
  <si>
    <t>C9.2</t>
  </si>
  <si>
    <t>C9.3</t>
  </si>
  <si>
    <t>At each point of generation of sharp waste</t>
  </si>
  <si>
    <t>C10</t>
  </si>
  <si>
    <t>Statuary Compliances</t>
  </si>
  <si>
    <t>C10.1</t>
  </si>
  <si>
    <t>RR</t>
  </si>
  <si>
    <t>C10.2</t>
  </si>
  <si>
    <t>C10.3</t>
  </si>
  <si>
    <t>D</t>
  </si>
  <si>
    <t>D1</t>
  </si>
  <si>
    <t>Hand Hygiene</t>
  </si>
  <si>
    <t>D1.1</t>
  </si>
  <si>
    <t>Availability of Sink and running water at point of use</t>
  </si>
  <si>
    <t>D1.2</t>
  </si>
  <si>
    <t>D1.3</t>
  </si>
  <si>
    <t>Display of Hand washing Instructions</t>
  </si>
  <si>
    <t>Check that Hand washing instructions are displayed preferably at all points of use</t>
  </si>
  <si>
    <t>D2</t>
  </si>
  <si>
    <t>Personal Protective Equipment (PPE)</t>
  </si>
  <si>
    <t>D2.1</t>
  </si>
  <si>
    <t>D2.2</t>
  </si>
  <si>
    <t>D2.3</t>
  </si>
  <si>
    <t>D3</t>
  </si>
  <si>
    <t>Personal Protective Practices</t>
  </si>
  <si>
    <t>D3.1</t>
  </si>
  <si>
    <t>D3.2</t>
  </si>
  <si>
    <t>Use of Gloves during procedures and examination</t>
  </si>
  <si>
    <t>Check, if the staff uses gloves during examination, and while conducting procedures</t>
  </si>
  <si>
    <t>Use of Heavy Duty Gloves and gumboot by waste handlers</t>
  </si>
  <si>
    <t>Check, if the housekeeping staff and waste handlers are using heavy duty gloves and gum boots</t>
  </si>
  <si>
    <t>The staff is aware of use of gloves, when to use (occasion) and its type</t>
  </si>
  <si>
    <t>Check with the staff when do they wear gloves, and when gloves are not required. The Staff should also know difference between clean &amp; sterilized gloves and when to use</t>
  </si>
  <si>
    <t>D3.4</t>
  </si>
  <si>
    <t>D4</t>
  </si>
  <si>
    <t>Decontamination and Cleaning of Instruments</t>
  </si>
  <si>
    <t>D4.1</t>
  </si>
  <si>
    <t>D4.2</t>
  </si>
  <si>
    <t>D4.3</t>
  </si>
  <si>
    <t>D5</t>
  </si>
  <si>
    <t>D5.1</t>
  </si>
  <si>
    <t>D5.2</t>
  </si>
  <si>
    <t>D5.3</t>
  </si>
  <si>
    <t>No re-use of disposable personal protective equipment</t>
  </si>
  <si>
    <t>Check that disposable gloves and mask are not re-used. Reusable Gloves and mask are used after adequate sterilization.</t>
  </si>
  <si>
    <t>Staff knows how to make Chlorine solution</t>
  </si>
  <si>
    <t>Decontamination of operating and Surface examination table, dressing tables etc. after every procedures</t>
  </si>
  <si>
    <t>Disinfection &amp; Sterilization of Instruments</t>
  </si>
  <si>
    <t>Adherence to Protocol for High Level disinfection</t>
  </si>
  <si>
    <t>D6</t>
  </si>
  <si>
    <t>Spill Management</t>
  </si>
  <si>
    <t>D6.1</t>
  </si>
  <si>
    <t>D6.2</t>
  </si>
  <si>
    <t>Check availability of kits</t>
  </si>
  <si>
    <t>D6.3</t>
  </si>
  <si>
    <t>Check for display</t>
  </si>
  <si>
    <t>D7</t>
  </si>
  <si>
    <t>Isolation and Barrier Nursing</t>
  </si>
  <si>
    <t>D7.1</t>
  </si>
  <si>
    <t>D7.2</t>
  </si>
  <si>
    <t>D7.3</t>
  </si>
  <si>
    <t>D8</t>
  </si>
  <si>
    <t>Infection Control Program</t>
  </si>
  <si>
    <t>D8.1</t>
  </si>
  <si>
    <t>D8.2</t>
  </si>
  <si>
    <t>Check for adherence to protocols</t>
  </si>
  <si>
    <t>Availability of spill management Kit</t>
  </si>
  <si>
    <t>Spill management protocols are displayed at points if use</t>
  </si>
  <si>
    <t>Infectious patients are not mixed for general patients</t>
  </si>
  <si>
    <t>Maintenance of adequate bed to bed distance in wards</t>
  </si>
  <si>
    <t>Restriction of external foot wear in critical areas</t>
  </si>
  <si>
    <t>Regular Monitoring of infection control practices</t>
  </si>
  <si>
    <t>Check, if there is any practice of daily monitoring of infection control practice like hand hygiene and personal protection</t>
  </si>
  <si>
    <t>D8.3</t>
  </si>
  <si>
    <t>Antibiotic Policy is implemented at the facility</t>
  </si>
  <si>
    <t>D9</t>
  </si>
  <si>
    <t>Hospital Acquired Infection Surveillance</t>
  </si>
  <si>
    <t>D9.1</t>
  </si>
  <si>
    <t>D9.2</t>
  </si>
  <si>
    <t>D9.3</t>
  </si>
  <si>
    <t>D10</t>
  </si>
  <si>
    <t>Environment Control</t>
  </si>
  <si>
    <t>D10.1</t>
  </si>
  <si>
    <t>D10.2</t>
  </si>
  <si>
    <t>D10.3</t>
  </si>
  <si>
    <t>E</t>
  </si>
  <si>
    <t>SUPPORT SERVICES</t>
  </si>
  <si>
    <t>E1.1</t>
  </si>
  <si>
    <t>RR/SI/PI</t>
  </si>
  <si>
    <t>E1.2</t>
  </si>
  <si>
    <t>OB/SI/PI</t>
  </si>
  <si>
    <t>E1.3</t>
  </si>
  <si>
    <t>The facility has adequate stock (including reserve) of linen</t>
  </si>
  <si>
    <t>Check the stock position and its turn-over during last one year in term of demand and availability</t>
  </si>
  <si>
    <t>Bed-sheets and linen are changed daily</t>
  </si>
  <si>
    <t>E2</t>
  </si>
  <si>
    <t>Water Sanitation</t>
  </si>
  <si>
    <t>E2.1</t>
  </si>
  <si>
    <t>E2.2</t>
  </si>
  <si>
    <t>E2.3</t>
  </si>
  <si>
    <t>The facility receives adequate quantity of water as per requirement</t>
  </si>
  <si>
    <t>There is storage tank for the water and tank is cleaned periodically</t>
  </si>
  <si>
    <t>E3</t>
  </si>
  <si>
    <t>E3.1</t>
  </si>
  <si>
    <t>E3.2</t>
  </si>
  <si>
    <t>E3.3</t>
  </si>
  <si>
    <t>E4</t>
  </si>
  <si>
    <t>Security Services</t>
  </si>
  <si>
    <t>E4.1</t>
  </si>
  <si>
    <t>E4.2</t>
  </si>
  <si>
    <t>E4.3</t>
  </si>
  <si>
    <t>E5</t>
  </si>
  <si>
    <t>E5.1</t>
  </si>
  <si>
    <t>E5.2</t>
  </si>
  <si>
    <t>E5.3</t>
  </si>
  <si>
    <t>F</t>
  </si>
  <si>
    <t>Hygiene Promotion</t>
  </si>
  <si>
    <t>F1</t>
  </si>
  <si>
    <t>Community Monitoring &amp; Patient Participation</t>
  </si>
  <si>
    <t>F1.1</t>
  </si>
  <si>
    <t>F1.2</t>
  </si>
  <si>
    <t>F1.3</t>
  </si>
  <si>
    <t>PI/OB</t>
  </si>
  <si>
    <t>F2</t>
  </si>
  <si>
    <t>Information Education and Communication</t>
  </si>
  <si>
    <t>F2.1</t>
  </si>
  <si>
    <t>F2.2</t>
  </si>
  <si>
    <t>F2.3</t>
  </si>
  <si>
    <t>Leadership and Team work</t>
  </si>
  <si>
    <t>F3.1</t>
  </si>
  <si>
    <t>F3.2</t>
  </si>
  <si>
    <t>F3.3</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</si>
  <si>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</si>
  <si>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</si>
  <si>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</si>
  <si>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Cleanliness and infection control committee has representation of all cadre of staff including Group ‘D’ and cleanings staff</t>
  </si>
  <si>
    <t>F4</t>
  </si>
  <si>
    <t>Training and Capacity Building and Standardization</t>
  </si>
  <si>
    <t>F4.1</t>
  </si>
  <si>
    <t>F4.2</t>
  </si>
  <si>
    <t>F4.3</t>
  </si>
  <si>
    <t>Check availability of SOP with respective users</t>
  </si>
  <si>
    <t>Staff Hygiene and Dress Code</t>
  </si>
  <si>
    <t>F5.1</t>
  </si>
  <si>
    <t>F5.2</t>
  </si>
  <si>
    <t>F5.3</t>
  </si>
  <si>
    <t>Identity cards and name plates have been provided to all staff</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</si>
  <si>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</si>
  <si>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</si>
  <si>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</si>
  <si>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</si>
  <si>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</si>
  <si>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</si>
  <si>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</si>
  <si>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</si>
  <si>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</si>
  <si>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</si>
  <si>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</si>
  <si>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Ask staff  when and how they clean the operating surfaces either by chlorine solution or Disinfectant like carbolic acid</t>
  </si>
  <si>
    <t>Check for the enabling order and minutes of the meeting</t>
  </si>
  <si>
    <t>Check, if security personnel watch behaviour of patients and their attendants, particularly in respect of hygiene, sanitation, etc. and take appropriate actions, as deemed.</t>
  </si>
  <si>
    <t>Ask patients about their roles&amp; responsibilities with regards to cleanliness. Patient’s responsibilities should be prominently displayed</t>
  </si>
  <si>
    <t>Check about regularity of meetings and monitoring activities regarding cleanliness drive</t>
  </si>
  <si>
    <t>B. Sanitation &amp; Hygiene</t>
  </si>
  <si>
    <t xml:space="preserve">C. Waste Management </t>
  </si>
  <si>
    <t xml:space="preserve">E. Support Services </t>
  </si>
  <si>
    <t>Remarks</t>
  </si>
  <si>
    <t>OB/ RR/ SI</t>
  </si>
  <si>
    <t>Sharp Waste is stored in Puncture proof containers</t>
  </si>
  <si>
    <t>Check availability of Puncture &amp; leak proof container (White Translucent) at point of use for storing needles, syringes with fixed needles, needles from cutter/burner, scalpel blade, etc.</t>
  </si>
  <si>
    <t>RR/OB/SI</t>
  </si>
  <si>
    <t xml:space="preserve">The laboratory has a functional protocol for managing discarded samples </t>
  </si>
  <si>
    <t xml:space="preserve">Check the records that reports have been submitted to the prescribed authority on or before 30th June every year. </t>
  </si>
  <si>
    <t>Check  the condition of furniture at nursing station, duty room, office, etc. The furniture is not broken, painted/polished and clean.</t>
  </si>
  <si>
    <t>Laundry Services &amp; Linen Management</t>
  </si>
  <si>
    <t>Security personal reprimands attendants, who found indulging into unhygienic behaviour - spitting, open field urination &amp; defecation, etc.</t>
  </si>
  <si>
    <t>G1</t>
  </si>
  <si>
    <t>G2</t>
  </si>
  <si>
    <t>G3</t>
  </si>
  <si>
    <t>G4</t>
  </si>
  <si>
    <t>G5</t>
  </si>
  <si>
    <t>G3.1</t>
  </si>
  <si>
    <t>G3.2</t>
  </si>
  <si>
    <t>G3.3</t>
  </si>
  <si>
    <t>G3.4</t>
  </si>
  <si>
    <t>G3.5</t>
  </si>
  <si>
    <t>G4.1</t>
  </si>
  <si>
    <t>G4.2</t>
  </si>
  <si>
    <t>G4.3</t>
  </si>
  <si>
    <t>G4.4</t>
  </si>
  <si>
    <t>G4.5</t>
  </si>
  <si>
    <t>OB/RR/SI</t>
  </si>
  <si>
    <t>G2.1</t>
  </si>
  <si>
    <t>G2.2</t>
  </si>
  <si>
    <t>G2.3</t>
  </si>
  <si>
    <t>G2.4</t>
  </si>
  <si>
    <t>G2.5</t>
  </si>
  <si>
    <t>G1.1</t>
  </si>
  <si>
    <t>G1.2</t>
  </si>
  <si>
    <t>G1.3</t>
  </si>
  <si>
    <t>G1.4</t>
  </si>
  <si>
    <t>G1.5</t>
  </si>
  <si>
    <t>G5.1</t>
  </si>
  <si>
    <t>G5.2</t>
  </si>
  <si>
    <t>G5.3</t>
  </si>
  <si>
    <t>G5.4</t>
  </si>
  <si>
    <t>G5.5</t>
  </si>
  <si>
    <t>Surrounding areas are well maintained</t>
  </si>
  <si>
    <t xml:space="preserve">F. Hygiene Promotion </t>
  </si>
  <si>
    <t xml:space="preserve">Cleanliness of approach road and surrounding area </t>
  </si>
  <si>
    <t xml:space="preserve">A. PHC Upkeep </t>
  </si>
  <si>
    <t>SI/RR/ OB</t>
  </si>
  <si>
    <t xml:space="preserve">Check for the evidence at the facility (Presence of Pests, Record of Purchase of Pesticides and availability of the rat trap) and Interview the staff about its usage </t>
  </si>
  <si>
    <t>Front area/ Parks/ Open spaces are well maintained</t>
  </si>
  <si>
    <t>Check that wild vegetation does not exist. Shrubs and Trees are well maintained. Over grown branches of plants/ tree have been trimmed regularly.                                                Dry leaves and green waste are removed on daily basis.
Gardens/ green area are secured with fence</t>
  </si>
  <si>
    <t>Internal Roads, Pathways,  etc. are even and clean</t>
  </si>
  <si>
    <t>Check that pathways, corridors, courtyards, etc. are clean and landscaped.</t>
  </si>
  <si>
    <t>A 2.3</t>
  </si>
  <si>
    <t>A3.3</t>
  </si>
  <si>
    <t>There is no unauthorised occupation within the facility, nor there is encroachment on PHC land</t>
  </si>
  <si>
    <t>Check for PHC premises and access road have not been encroached by the vendors, unauthorized shops/ occupants,
No thoroughfare / general traffic in PHC premises etc.</t>
  </si>
  <si>
    <t>PHC Appearance</t>
  </si>
  <si>
    <t>Name of the PHC is prominently displayed at the entrance</t>
  </si>
  <si>
    <t>Name  of the PHC is prominently displayed as per state’s policy.
The name board of the facility is well illuminated / florescent to have visibility in night</t>
  </si>
  <si>
    <t>Uniform signage system in the PHC</t>
  </si>
  <si>
    <t>PHC Infrastructure is well maintained</t>
  </si>
  <si>
    <t>No major cracks, seepage, chipped plaster &amp; floors is seen within the building. 
The Building is periodically maintained</t>
  </si>
  <si>
    <t>PHC has intact boundary wall and functional gates at entry</t>
  </si>
  <si>
    <t>A.5.3</t>
  </si>
  <si>
    <t>PHC has adequate facility for parking of vehicles</t>
  </si>
  <si>
    <t>Adequate illumination inside the building</t>
  </si>
  <si>
    <t>Adequate illumination in Outside of the PHC</t>
  </si>
  <si>
    <t>Check that PHC uses energy efficient bulb like CFL or LED for lighting purpose within the PHC Premises</t>
  </si>
  <si>
    <t>Check, if Window panes are intact, and provided with Grill/ Wire Mesh. Doors are intact and painted /varnished</t>
  </si>
  <si>
    <t>Patients' furniture are in good condition</t>
  </si>
  <si>
    <t>Check that Patient beds are not rusted and are painted. Mattresses are clean and not torn
Trolleys, Stretchers, Wheel Chairs, etc. are well maintained( As applicable)</t>
  </si>
  <si>
    <t>PHC has documented and implemented States' Condemnation policy</t>
  </si>
  <si>
    <t>No junk material within the PHC premises</t>
  </si>
  <si>
    <t>PHC has demarcated space for keeping condemned junk material</t>
  </si>
  <si>
    <t>Preventive measures are taken to reduce wastage and reuse of water</t>
  </si>
  <si>
    <t>A 9.3</t>
  </si>
  <si>
    <t>PHC has a functional rain water harvesting system</t>
  </si>
  <si>
    <t>If the such system is available, please check its functionality</t>
  </si>
  <si>
    <t>The Staff periodically sorts useful and unnecessary articles at work stations</t>
  </si>
  <si>
    <t>Ask the staff about the frequency of  sorting and removal of unnecessary articles from their work place like Nursing stations, work bench, dispensing counter in Pharmacy, etc.
Check for presence of unnecessary articles.</t>
  </si>
  <si>
    <t>Useful articles, records, drugs, etc. are arranged systematically</t>
  </si>
  <si>
    <t>Check if drugs, instruments, records, have been kept systematically near their usage points in demarcated areas. They are not lying in haphazard manner.</t>
  </si>
  <si>
    <t xml:space="preserve">Articles are labelled for easy recognition and easy retrieval. </t>
  </si>
  <si>
    <t>Corridors are cleaned at least twice in a day with wet mop</t>
  </si>
  <si>
    <t>Ask cleaning staff about frequency of cleaning in a day. Verify with Housekeeping records.
Corridors are rigorously cleaned with scrubbing / flooding once in a month</t>
  </si>
  <si>
    <t>Surfaces are conducive for effective cleaning</t>
  </si>
  <si>
    <t>Check if surfaces are smooth for cleaning 
Check the floors and walls for cracks, uneven or any other defects which may adversely impact the cleaning procedure</t>
  </si>
  <si>
    <t>No dirt/Grease/Stains/ Cobwebs/Bird Nest/ Dust/ vegetation on the walls and roof in the PHC's ward</t>
  </si>
  <si>
    <t>Check the floors and walls of wards for any visible or tangible dirt, grease, stains, etc.
Check the roof, walls, corners of wards for any Cobweb, Bird Nest, etc.</t>
  </si>
  <si>
    <t>Wards are cleaned at least thrice in a day with wet mop</t>
  </si>
  <si>
    <t>Ask cleaning staff about frequency of cleaning in a day. Verify with the Housekeeping records</t>
  </si>
  <si>
    <t>No dirt/Grease/Stains/ Cobwebs/Bird Nest/ Dust/ vegetation on the walls and roof in the procedure area.</t>
  </si>
  <si>
    <t>Check that floors and walls of Procedure area like Labour Room, OT, Dressing Room, Immunization Room etc. (As Applicable) for any visible or tangible dirt, grease, stains, etc.
Check that roof, walls, corners of these area for any Cobweb, Bird-nest, vegetation, etc.</t>
  </si>
  <si>
    <t>Procedure area are cleaned at least twice in a day/ after every procedure (as applicable)</t>
  </si>
  <si>
    <t>Ask cleaning staff about frequency of cleaning in a day. Verify with Housekeeping records.
Areas are rigorously cleaned with scrubbing / flooding once in a week</t>
  </si>
  <si>
    <t>Check if surfaces are smooth for ensuring cleaning 
Check the floors and walls for cracks, uneven or any other defects which may affect cleaning procedure</t>
  </si>
  <si>
    <t>Cleanliness of Ambulatory &amp; Diagnostic Areas</t>
  </si>
  <si>
    <t>No dirt/Grease/Stains and Cobwebs/Bird Nest/ Dust on walls and roof in Ambulatory &amp; Diagnostic area</t>
  </si>
  <si>
    <t>Check that floors and walls of OPD, Lab, X-ray etc. (If available) for any visible or tangible dirt, grease, stains, etc.
Check that roof, walls, corners of these area for any Cobweb, Bird Nest, etc.</t>
  </si>
  <si>
    <t>Ambulatory and Diagnostic areas are cleaned at least twice in a day with wet mop</t>
  </si>
  <si>
    <t xml:space="preserve">Ask cleaning staff about frequency of cleaning in a day. Verify with Housekeeping records
</t>
  </si>
  <si>
    <t>No dirt/Grease/Stains and Cobwebs/Bird Nest/ Vegetation/ Dust on walls and roof in Auxiliary area</t>
  </si>
  <si>
    <t>Auxiliary areas are cleaned at least twice in a day with wet mop</t>
  </si>
  <si>
    <t>Ask cleaning staff about frequency of cleaning in a day. Verify with Housekeeping records
Areas are rigorously cleaned with scrubbing / flooding once in a month</t>
  </si>
  <si>
    <t>Check if surfaces are smooth enough for cleaning check floors and walls for cracks, uneven or any other defects which may affect cleaning procedure</t>
  </si>
  <si>
    <t>No foul smell in the Toilets and its dry</t>
  </si>
  <si>
    <t>Please operate cistern and water taps</t>
  </si>
  <si>
    <t>Use of Standard Methods for Cleaning</t>
  </si>
  <si>
    <t>Use unidirectional method and outward mopping</t>
  </si>
  <si>
    <t>Ask the cleaning staff to demonstrate, how they apply mop on floors. It should be in one direction without returning to the starting point. The mop should move from inner area to outer area of the room. Separate mop is used for the Procedure area.</t>
  </si>
  <si>
    <t>Check if brooms are stored in patient care areas. Ask cleaning staff if they use brooms for sweeping in wards, OT, Labour room. Brooms should not be used in patient care areas.</t>
  </si>
  <si>
    <t>Use of Housekeeping Checklist</t>
  </si>
  <si>
    <t>Check if there is any system of monitoring that adequate concentration of disinfectant solution is used for cleaning. PHC administration take feedback from cleaning staff about efficacy of the solution and take corrective action if required.</t>
  </si>
  <si>
    <t>Availability of closed drainage system with adequate gradient</t>
  </si>
  <si>
    <t>Check, PHC should have a closed drainage system or else drains should be properly covered.</t>
  </si>
  <si>
    <t>Availability of connection with Municipal Sewage System/ soak pit/ septic tank</t>
  </si>
  <si>
    <t>Observe that the drains are not overflowing or blocked
All the drains are cleaned once in a week</t>
  </si>
  <si>
    <t>Segregation of Biomedical Waste</t>
  </si>
  <si>
    <t xml:space="preserve">Anatomical waste and soiled dressing material are segregated in Yellow Bin
General and infectious waste are not mixed                                                                                                                          </t>
  </si>
  <si>
    <t>Display of work instructions for segregation and handling of Biomedical waste</t>
  </si>
  <si>
    <t>Check for instructions for segregation of waste in different  colour coded bins are displayed at point of use.</t>
  </si>
  <si>
    <t>Check if the staff is aware of segregation protocol</t>
  </si>
  <si>
    <t>Collection and Transportation of Biomedical Waste</t>
  </si>
  <si>
    <t>Check that bins meant for bio medical waste are covered with a lid</t>
  </si>
  <si>
    <t>Check if transportation of waste from clinical areas to storage areas is done in covered trolleys / Bins. Trolleys used for patient shifting should not be used for transportation of waste.</t>
  </si>
  <si>
    <t>C3.2</t>
  </si>
  <si>
    <t>Ask staff immediate management of exposure site; and Medical Officer knows criteria for PEP.  
There should be functional linkage to DH / SDH/ CHC for PEP follow-up and check records of such referrals and follow-up</t>
  </si>
  <si>
    <t>Dedicated Storage facility is available for biomedical waste</t>
  </si>
  <si>
    <t>Access to waste storage facility is secured</t>
  </si>
  <si>
    <t>Observe the display of Biohazard symbol at storage areas
Check that the BMW storage is situated away from the main building and is kept under lock and key</t>
  </si>
  <si>
    <t>PHC has adequate facility for disposal of Biomedical waste</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</si>
  <si>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t>
  </si>
  <si>
    <t>Check management of IV Bottles (Plastic), IV tubes, Urine Bags, Syringes, Catheter, etc.
(Autoclaving/ Microwaving/ Hydroclaving followed by shredding or a combination of sterilisation and shredding. Later treated waste is handed over to registered vendors.)</t>
  </si>
  <si>
    <t>Availability of Mercury Spill Management Kit and Staff is aware of Mercury Spill management</t>
  </si>
  <si>
    <t>Check for Mercury Spill Management Kit and ask staff what he/she would do in case of Mercury spill. (If facility is mercury free give full compliance)</t>
  </si>
  <si>
    <t>Disposal of Expired or discarded medicine</t>
  </si>
  <si>
    <t>Availability of Compost pit as per specification</t>
  </si>
  <si>
    <t xml:space="preserve">Availability of compost pit for Bio degradable general waste. </t>
  </si>
  <si>
    <t>Disposal of General Waste</t>
  </si>
  <si>
    <t>There is a mechanism of removal of general waste from the facility and its disposal.</t>
  </si>
  <si>
    <t>Innovations in managing general waste</t>
  </si>
  <si>
    <t>Look for efforts of the health facility in managing General Waste, such as Recycling of paper waste, vermicomposting, waste to energy initiative, etc.</t>
  </si>
  <si>
    <t xml:space="preserve">A copy of such protocol should be available and staff should be aware of the same. </t>
  </si>
  <si>
    <t>Liquid waste is made safe before mixing with other waste water</t>
  </si>
  <si>
    <t>Check for the procedure - staff interview and direct observation</t>
  </si>
  <si>
    <t>PHC has a valid authorization for Bio Medical waste Management from the prescribed authority</t>
  </si>
  <si>
    <t>Check for the validity of authorization certificate</t>
  </si>
  <si>
    <t>PHC submits Annual report to pollution control board</t>
  </si>
  <si>
    <t>n</t>
  </si>
  <si>
    <t>Check following records -
a. Yearly Health Check-up record of all handlers
b. BMW training records of all staff (once in year training)
c. Immunisation records of all waste handlers</t>
  </si>
  <si>
    <t>Check for washbasin with functional tap, soap and running water at all points of use</t>
  </si>
  <si>
    <t>Staff is aware of standard hand washing protocol</t>
  </si>
  <si>
    <t>Use of Masks ,Head cap and Lab coat, Apron etc.</t>
  </si>
  <si>
    <t>Check, if staff uses mask head caps , Lab coat and aprons in patient care and procedure areas</t>
  </si>
  <si>
    <t>Correct method of wearing and removing PPEs</t>
  </si>
  <si>
    <t>Ask the staff to demonstrate correct method of wearing and removing Gloves, caps and masks etc.</t>
  </si>
  <si>
    <t>Decontamination and cleaning  of instruments after use</t>
  </si>
  <si>
    <t>Check whether instruments are decontaminated with 0.5% chlorine solution for 10 minutes.  Check instruments are cleaned thoroughly with water and soap before sterilization</t>
  </si>
  <si>
    <t xml:space="preserve">Adherence to Protocols for sterilization </t>
  </si>
  <si>
    <t>Use of autoclave tape  for monitoring of  sterilization</t>
  </si>
  <si>
    <t>Check autoclaving records for use of sterilization indicators (signal Lock)</t>
  </si>
  <si>
    <t xml:space="preserve">Check infectious patients are  separated from other patients </t>
  </si>
  <si>
    <t>External foot wear are not allowed in labour room, OT etc.( As Applicable)</t>
  </si>
  <si>
    <t>Infection Control Committee is constituted and functional in the PHC</t>
  </si>
  <si>
    <t>Check if the PHC has documented Anti biotic policy and doctors are aware of it.</t>
  </si>
  <si>
    <t>Immunization and medical check-up of Service Providers</t>
  </si>
  <si>
    <t>Facility measures  the Health care associated infections</t>
  </si>
  <si>
    <t>Check for monitoring of Healthcare Associated Infection that may occur in a Primary healthcare setting like Injection abscess, Postpartum sepsis, infection at dressing and suturing sites etc.</t>
  </si>
  <si>
    <t>Facility reports all notifiable diseases and events</t>
  </si>
  <si>
    <t>Cross-ventilation at Patient Care areas (ward, labour room  and dressing room)</t>
  </si>
  <si>
    <t>Check availability of  Fans/ air conditioning/ Heating/ exhaust/ Ventilators as per environment condition and requirement</t>
  </si>
  <si>
    <t>Preventive measures for air borne infections has been taken</t>
  </si>
  <si>
    <t>Check staff is aware, adhere and promote respiratory hygiene and cough etiquettes</t>
  </si>
  <si>
    <t>Adequate number of Air-exchange in Laboratory</t>
  </si>
  <si>
    <t>Please check availability and serviceability of exhaust fan in the laboratory</t>
  </si>
  <si>
    <t>Drinking Water is tested and chlorinated</t>
  </si>
  <si>
    <t>Presence of free chlorine at 0.2 ppm is tested in the samples drawn at the consumer's end.</t>
  </si>
  <si>
    <t>Pharmacy and Stores</t>
  </si>
  <si>
    <t>Medicines are arranged systematically</t>
  </si>
  <si>
    <t>Cold storage equipment's are clean and managed properly</t>
  </si>
  <si>
    <t xml:space="preserve">Check ILR, Deep freezers and Ice packs are clean
Check there is a practice of regular cleaning.
Check vaccines are kept in sequence
Check work instruction for storage of vaccines are displayed at point of use 
</t>
  </si>
  <si>
    <t>Cold storage equipment are not used for storing other items, than vaccine .</t>
  </si>
  <si>
    <t>Check eatables are not kept in ILR/Deep Freezers</t>
  </si>
  <si>
    <t>One Security Guard per shift</t>
  </si>
  <si>
    <t>Check for the presence of one security personnel at PHC every shift</t>
  </si>
  <si>
    <t>Departments are locked after working hours</t>
  </si>
  <si>
    <t>Departments like OPD, Lab, Administrative office etc. are locked after working hours.</t>
  </si>
  <si>
    <t>Outreach Services</t>
  </si>
  <si>
    <t>Biomedical waste generated during outreach session are transported to the PHC on the same day</t>
  </si>
  <si>
    <t>Check the records and ask staff</t>
  </si>
  <si>
    <t>ASHA's are promoting cleanliness and hygiene practices</t>
  </si>
  <si>
    <t>Check for ASHA's counsel mothers for hand hygiene, toilets, water sanitation etc.</t>
  </si>
  <si>
    <t>RR/ SI</t>
  </si>
  <si>
    <t>Check with medical officers and records of monthly meeting ''Swachh Baharat Abhiyan'' has been followed up during monthly meetings with extension workers like MPW, ASHA, ANM etc.</t>
  </si>
  <si>
    <t>Local community and organisations are involved in monitoring and promoting cleanliness</t>
  </si>
  <si>
    <t>Members of RKS and Local Governance bodies monitor the cleanliness of the PHC at pre-defined intervals
Local NGO/ Civil Society Organizations/Panchayati Raj Institution are involved in cleanliness of the PHC</t>
  </si>
  <si>
    <t>IEC regarding importance of maintaining hand hygiene is displayed in PHC premises</t>
  </si>
  <si>
    <t>IEC regarding use of toilets is displayed within PHC premises</t>
  </si>
  <si>
    <t>PHC leadership review the progress of the cleanliness drive on weekly basis</t>
  </si>
  <si>
    <t>Check staff uses I Card and name plate</t>
  </si>
  <si>
    <t xml:space="preserve">All drains/sewer are covered. </t>
  </si>
  <si>
    <t>Availability of bins for General recyclable and biodegradable wastes</t>
  </si>
  <si>
    <t>Innovations in managing waste</t>
  </si>
  <si>
    <t>Promotion of Swachhata &amp; Coordination with Local bodies</t>
  </si>
  <si>
    <t>Implementation of IEC activities related to ' Swachh Bharat Abhiyan'</t>
  </si>
  <si>
    <t>Facility coordinates with other departments for improving Swachhata</t>
  </si>
  <si>
    <t>Leadership &amp; tapping alternative source of funding for Swachhata</t>
  </si>
  <si>
    <t>Maintenance of surrounding area and Waste Management</t>
  </si>
  <si>
    <t>Community awareness by organising cultural programme and competitions</t>
  </si>
  <si>
    <t>Check for open manhole and overflowing drains.</t>
  </si>
  <si>
    <t>Public Amenities in Surrounding Area</t>
  </si>
  <si>
    <t>Aesthetics of Surrounding area</t>
  </si>
  <si>
    <t>Parks and green areas in the surrounding area are well maintained</t>
  </si>
  <si>
    <t>Illumination in surrounding area</t>
  </si>
  <si>
    <t>Check that hospital front, approach road and surrounding area are well illuminated with street lights</t>
  </si>
  <si>
    <t>Check that hospital surrounding are not studded with irrelevant and out dated posters, slogans, wall writings, graffiti, etc.</t>
  </si>
  <si>
    <t>G6</t>
  </si>
  <si>
    <t>G6.1</t>
  </si>
  <si>
    <t>G6.2</t>
  </si>
  <si>
    <t>G6.3</t>
  </si>
  <si>
    <t>G6.4</t>
  </si>
  <si>
    <t>G6.5</t>
  </si>
  <si>
    <t>Local community actively participates during Swachhata Pakhwara(Fortnight)</t>
  </si>
  <si>
    <t xml:space="preserve">Advertisement in news-papers/electronic media, distribution of booklets/ pamphlets, posters/wall writing-promoting use of toilets, hand washing, safe drinking water and tree plantation, etc. </t>
  </si>
  <si>
    <t>Like  rally/marathon/ Swachhata walk/human chain, street plays, essay/ poem/slogan/painting competition, etc.</t>
  </si>
  <si>
    <t>The Facility coordinates with local Gram Panchayat/Urban local bodies and NGOs for improving Swachhata in vicinity of the health facility</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</si>
  <si>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</si>
  <si>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The Facility has undertaken initiative for community mobilization in the surrounding for improving Swachhata</t>
  </si>
  <si>
    <t>The Facility endeavours to attract financial support from other organisations</t>
  </si>
  <si>
    <t>Look for evidence that the health facility has been supported by other organisations such as Industry, Business houses, NGOs, Rotary &amp; Lions clubs, market associations, welfare associations etc. for improving the cleanliness in the surroundings</t>
  </si>
  <si>
    <t>Facility endeavours to attract financial support from local support</t>
  </si>
  <si>
    <t>Look for evidence that local MPs/MLAs/Municipal Councillors/Panchayat Members/Zila Parisad/ individual donations have supported health facility in its cleanliness efforts.</t>
  </si>
  <si>
    <t>The facility engages the local Community for reducing household pollutions in the vicinity</t>
  </si>
  <si>
    <t xml:space="preserve">Look for evidence that the facility has engaged in reducing household level pollution in near vicinity of the health facility – Presence of community bins for segregated collection of general (biodegradable &amp; recyclable), Compost-pits, Roll-out of PM Ujjwala Scheme in nearby slum, etc. </t>
  </si>
  <si>
    <t>Area around the facility is clean, neat and tidy</t>
  </si>
  <si>
    <t>Approach road are even and free from pot-holes</t>
  </si>
  <si>
    <t>Check that approach roads are clean and free from  pot-holes and water stagnation</t>
  </si>
  <si>
    <t>Functional street lights are available on the approach road</t>
  </si>
  <si>
    <t>Availability of Public toilets/ Urinal in surrounding Area</t>
  </si>
  <si>
    <t>Such toilets/Urinal are neat &amp; clean</t>
  </si>
  <si>
    <t>Check availability of water and level of cleanliness</t>
  </si>
  <si>
    <t>Presence of Safe Drinking Water facility outside the boundary wall</t>
  </si>
  <si>
    <t>Check for its presence and functionality</t>
  </si>
  <si>
    <t>Availability of adequate parking facilities for Public Transport such as Cycle Rickshaw, Tanga, Auto, Taxi</t>
  </si>
  <si>
    <t>Check signage &amp; parking space: Also check that such transports are parked haphazardly</t>
  </si>
  <si>
    <t xml:space="preserve">Vendors &amp; hawkers have designated place outside the facility </t>
  </si>
  <si>
    <t>Check for the availability of designated place for vendors &amp; hawkers and cleanliness</t>
  </si>
  <si>
    <t>Check that there no wild vegetation &amp; growth in the surroundings. Shrubs and trees are well maintained.  Dry leaves and green waste are removed regularly.</t>
  </si>
  <si>
    <t>There are no stray animals in surrounding area</t>
  </si>
  <si>
    <t>Observe for the presence of stray animals such as pigs, dogs cattle, etc.</t>
  </si>
  <si>
    <t>No unwanted/broken/torn/ loose hanging posters/billboards.</t>
  </si>
  <si>
    <t>No loose hanging wires in and around bill boards, electrical polls etc.</t>
  </si>
  <si>
    <t>Check for any loose hanging wires</t>
  </si>
  <si>
    <t>Check availability adequate number of bins for Biodegradable and recyclable general waste in the nearby market</t>
  </si>
  <si>
    <t>Availability of garbage storage area/ compost pit</t>
  </si>
  <si>
    <t>Garbage storage area is away from residential/commercial areas and is covered/ fenced. It is not causing public nuisance. In rural set-up there should be a compost pit.</t>
  </si>
  <si>
    <t>Check, if certain innovative practices have been introduced for managing waste e.g. Vermicomposting/Re-cycling of papers/Waste to energy/Compost Activators, etc.</t>
  </si>
  <si>
    <t>Check when was the last repair done and current condition of the road- pot-holes, broken footpath etc.</t>
  </si>
  <si>
    <t>The facility has treatment facility for managing infectious liquid waste</t>
  </si>
  <si>
    <t>Check the availability of effluent treatment system.</t>
  </si>
  <si>
    <t>APS</t>
  </si>
  <si>
    <t>Check if surfaces are smooth for ensuring cleaning Check the floors and walls for cracks, uneven or any other defects which may affect cleaning procedure</t>
  </si>
  <si>
    <t xml:space="preserve">Check if PHC sewage has a connection with municipal system. If there is no access to municipal system, there should be septic tank. Check condition of septic tank e. g. Periodicity of cleaning, mosquito proofing of manhole, etc. </t>
  </si>
  <si>
    <t>G</t>
  </si>
  <si>
    <t>Beyond Hospital Boundary</t>
  </si>
  <si>
    <t>G. Beyond Hospital Boundary</t>
  </si>
  <si>
    <t>No water logging in open areas and the facility buildings are vector- breeding proof</t>
  </si>
  <si>
    <t>Check for:
1. All signage's (directional &amp; departmental) and information displayed in local language
2. All signages follow uniform colour scheme.</t>
  </si>
  <si>
    <t>1. Check if cleaning staff uses three bucket system for cleaning. 
First mop the area with the warm water and detergent solution.
• After mopping clean the mop in plain water and squeeze it.
• Repeat this procedure for the remaining area.
• Mop area again using sodium hypochlorite 1% after drying the area.
Ask the cleaning staff about the process.</t>
  </si>
  <si>
    <t>Check for: 
1. Housekeeping Checklist is displayed in Toilet and updated daily (check records for at least one month)
2. Cleaning schedule for each area has been prepared, approved and disseminated to the concerned persons</t>
  </si>
  <si>
    <t>* BMW management 2016, 2018 &amp; 2019 Rules and CPCB guidelines 2022</t>
  </si>
  <si>
    <t>Disinfection of Broken/Discarded Glassware is done as per recommended procedure</t>
  </si>
  <si>
    <t>Check such waste is pre-treated either with 1-2% Sodium Hypochlorite for 30 minutes or by autoclaving/ microwave/ hydroclave and sent for recycling</t>
  </si>
  <si>
    <t xml:space="preserve">Check  for:                                                                      
1.Used disinfectants are collected separately and pre-treated prior to mixing with rest of the wastewater from HCF.                                                                                        2.Liquid from laboratories are collected separately and pre-treated prior to mixing with rest of the wastewater from HCF
</t>
  </si>
  <si>
    <t>1. Check for availability foot operated bins and non-chlorinated plastic bags/liners of  appropriate size at each point of generation for Biomedical waste 
2. Check for adequate availability of bins and liners</t>
  </si>
  <si>
    <t>Availability of Needle cutter and puncture proof boxes</t>
  </si>
  <si>
    <t xml:space="preserve">Availability and supply of personal protective equipment </t>
  </si>
  <si>
    <t>Staff is aware of management of small spills</t>
  </si>
  <si>
    <t>IEC regarding Swachhata Abhiyan/water pollution/reuse of water etc.is displayed within the facilities’ premises</t>
  </si>
  <si>
    <t>Local community is actively involved in administration of ''Swachhata Pledge'' and distribution of caps/T-shirts/ badge with cleanliness message and logos of ''Water Conservation'', "Air &amp; Noise Pollution" and ''Kayakalp''.</t>
  </si>
  <si>
    <t xml:space="preserve">Facility support the local school/ college in improving their cleanliness </t>
  </si>
  <si>
    <t xml:space="preserve">Look for evidence that local School/College has implemented ‘Swachh Bharat-Swachh Vidyalaya’ initiative through coordinated efforts </t>
  </si>
  <si>
    <t xml:space="preserve">Regular repairs and maintainance of roads, footpaths and pavements </t>
  </si>
  <si>
    <t>Staff is aware of needle stick injury Protocol</t>
  </si>
  <si>
    <t xml:space="preserve">Check that:
1. Hospital has a condemnation policy, or have got one from the state. 
2. They are complying with it                                                                                                        </t>
  </si>
  <si>
    <t>Check any innovative practices such as :                                                                                 
1. Landscaped area is planted with drought-tolerant plants (e.g. Cactus, Palm, Bougainvillea, snake plant, lavender etc.)                                                                              
2. Installation of self-closing taps
3. Recycling and reusing waste water for activities like gardening, toilet flushing, etc.
4. Installation of dual flush in toilets</t>
  </si>
  <si>
    <t>Availability of carbolic Acid/ aldehyde &amp; other chemicals for  surface cleaning in procedure areas.</t>
  </si>
  <si>
    <t xml:space="preserve">Bio medical waste Management training has been provided to the staff </t>
  </si>
  <si>
    <t xml:space="preserve">Infection control Training has been provided to the staff </t>
  </si>
  <si>
    <t>Ask staff about the segregation protocol. (Red bag for re-cyclable, Glassware into puncture proof and leak proof boxes and container with blue marking, etc.)</t>
  </si>
  <si>
    <t>Verify that the waste is being disposed / handed over to CBWTF within 48 hour of generation. Check the record especially during holidays</t>
  </si>
  <si>
    <t>Check if PHC has dedicated room for storage of Biomedical waste before disposal/handing over to Common Bio wasteTreatment Facility.</t>
  </si>
  <si>
    <t>Infection Prevention &amp; Control</t>
  </si>
  <si>
    <t>1. Check about awareness of recommended temperature, duration and pressure for autoclaving instruments - 121 degree C, 15 Pound Pressure for 20 Minutes (30 Minutes if wrapped) 
2. Linen - 121 C, 15 Pounds for 30 Minutes.
3. Check if the staff know the protocol for sterilization of the laparoscope soaking it in 2% Glutaraldehyde solution for 10 Hours or as per manufacturer instructions</t>
  </si>
  <si>
    <t>Ask the staff how to make 1% chlorine solution from Bleaching powder and Hypochlorite solution &amp; its frequency.</t>
  </si>
  <si>
    <t>Check for: 
1. Any litter/garbage/outgrown weeds/moss in the surrounding area, footpaths and pavements
2. No water logging in the surrounding area
3. Access, directional signage, and name of facility in approach road to PHCs  is available</t>
  </si>
  <si>
    <t xml:space="preserve">D. Infection Prevention &amp;Control </t>
  </si>
  <si>
    <t>Checklist for Assessment PHC (With beds)</t>
  </si>
  <si>
    <t xml:space="preserve">Patient Convienances </t>
  </si>
  <si>
    <t xml:space="preserve">Availability of adequate number of  toilets </t>
  </si>
  <si>
    <t xml:space="preserve">1. Check for 2 or more toilets in the outpatient setting &amp; one toilet per 6 beds in IPD.
2. Look for separate toilets for staff in proximity to the duty area.
</t>
  </si>
  <si>
    <t>Check for availability of functional hand hygiene area within 5 meter of the toilets</t>
  </si>
  <si>
    <t>Menstrual hygiene needs are addressed</t>
  </si>
  <si>
    <t>At least one toilet has provision for sanitary napkins to ensure menstrual hygiene needs</t>
  </si>
  <si>
    <t>1. Check the availability of PPE (cap, mask, gloves, boots, goggles) for cleaning and waste handlers and its supply record
2. Check there is no stockout of PPE</t>
  </si>
  <si>
    <t xml:space="preserve">1. Observe for the presence of stray animals, such as dogs, cats, cattle, pigs, etc., within the premises. 
2. Check at the entrance of the facility that a cattle trap has been provided.
3. Look for the breach in the boundary wall, if any </t>
  </si>
  <si>
    <t>Integrated Pest Control Measures are implemented in the facility</t>
  </si>
  <si>
    <t>1. Check if the facility maintains a herbal garden for the medicinal plants
2. Check that trees &amp; plants generating more oxygen (E.g. Neem, Peepal, Aloe Vera, Tulsi etc.) are cultivated</t>
  </si>
  <si>
    <t>Check for presence of any ‘abandoned building’ within the facility premises.
Give full compliance if the existing abandoned building is identified and marked and not in use.</t>
  </si>
  <si>
    <t>1. Check for water accumulation in open areas because of faulty drainage, leakage from the pipes, rainwater etc
2. Look for tyres, flower pots etc., for accumulation of stagnant water.</t>
  </si>
  <si>
    <t>Check that wall (Internal and External) plaster is not chipped-off and the building is painted/ whitewashed in uniform approved colour and Paint has not faded away. 
Check for presence of any outdated Posters, IEC material &amp; boards etc</t>
  </si>
  <si>
    <t xml:space="preserve">Check that there is a proper boundary wall of adequate height without any breach. The Wall is painted in uniform colour.
Check that there is no rusting of the gates. 
All the gates (entry, exit or any other gates) are painted and functional. </t>
  </si>
  <si>
    <t>Check if unused/ condemned articles, and outdated records are kept in the Nursing stations, OPD clinics, Labour Room, Injection Room, Dressing Room, Wards, stairs, open areas, roof tops, balcony etc.
Old vehicles, broken furniture, etc. not lying inside the hospital premises</t>
  </si>
  <si>
    <t>Piped Water supply system is maintained in the PHC</t>
  </si>
  <si>
    <t>Check for leaking taps, pipes, over-flowing tanks and dysfunctional cisterns.
Over-head tank has functional float-valve</t>
  </si>
  <si>
    <t>1. Check that floors and walls of Pharmacy, Stores, Cold chain Room, Meeting Room etc. (As applicable) for any visible or tangible dirt, grease, stains, etc.
2. Check that roof, walls, corners of these area for any Cobweb, Bird Nest, etc.
3. Parking area is visibly clean</t>
  </si>
  <si>
    <t>1. Check the toilets in indoor and outdoor areas for the foul smell, dryness of the floor and absence of cracks and residue water accumulation 
2. At least one toilet provides the means to manage menstrual hygiene needs</t>
  </si>
  <si>
    <t>1. Check for good quality, eco-friendly PHC cleaning solution, preferably an ISI mark. The composition and concentration of the solution are written on the label. 
2. Check with cleaning staff if they are getting an adequate supply. Verify the consumption records.
3. Check if the cleaning staff is aware of the correct concentration and dilution method for preparing the cleaning solution.</t>
  </si>
  <si>
    <t>1.  Availability of carbolic Acid/ Aldehyde &amp; other chemicals e.g. Bacillocid for surface cleaning in procedure areas-(Labour Room)
2.Check for adequacy of the supply. Verify with the records for stock-outs, if any</t>
  </si>
  <si>
    <t>Check the:
1. Availability of mops, brooms, collection buckets etc. as per requirement.
2. Storage area/Janitor room for cleaning equipment is clean and dry</t>
  </si>
  <si>
    <t>Segregation of BMW is done as per BMW management rule, 2016*</t>
  </si>
  <si>
    <t>The facility has linkage with a CBWTF Operator or has deep burial pit (with prior approval of the prescribed authority)</t>
  </si>
  <si>
    <t>Check record for functional linkage with a CBWTF
In absence of such linkage, check existence of deep burial pit, which has approval of the prescribed authority.</t>
  </si>
  <si>
    <t>Recyclable waste is disposed as per procedure given in the Bio-Medical Waste Management Rules, 2016*</t>
  </si>
  <si>
    <t>Deep Burial Pit is constructed as per norms given in the Biomedical Waste Management Rules 2016*</t>
  </si>
  <si>
    <t>Located away from the main PHC building and water source, A pit or trench should be dug about two meters deep. It should be half filled with waste, then covered with lime within 50 cm of the surface, before filling the rest of the pit with soil.
Secured from animals . If waste disposed through CBWTF, then a deep burial pit is not required. (Give Full Compliance)</t>
  </si>
  <si>
    <t>Disposal of used Disinfectant solution like Glutaraldehyde, Lab reagents and liquid laboratory waste</t>
  </si>
  <si>
    <t>Availability of Bins and non-chlorinated liners for segregated collection of waste at point of use</t>
  </si>
  <si>
    <t>PHC maintains records, as required under the Biomedical Waste Management Rules 2016*</t>
  </si>
  <si>
    <t>1. Ask facility staff to demonstrate steps of hand wash
2. Check staff is aware of  5 moments of hand washing (before touching a patient, before a procedure, after a procedure or body fluid exposure risk, after touching a patient, after touching a patient's surroundings)</t>
  </si>
  <si>
    <t>1. Check with the staff process about of High Level disinfection using Boiling for 20 minutes with lid on,
 OR soaking in 2% Glutaraldehyde/Chlorine solution for 20 minutes.</t>
  </si>
  <si>
    <t>Check for:
1. A distance of 3.5 Foot is maintained between two beds in isolation wards 
2. Each bed has only one patient</t>
  </si>
  <si>
    <t>PHC staff has been immunized against Td, Hepatitis B
Check for the records and lab investigations of staff</t>
  </si>
  <si>
    <t>Check that the facility has list of all notifiable disease needs immediate/periodic reporting to higher authority.
Check records that notifiable disease have been reported in program such as IDSP/IHIP and AEFI Surveillance.</t>
  </si>
  <si>
    <t xml:space="preserve"> Hygiene and quality of linen is maintained </t>
  </si>
  <si>
    <t xml:space="preserve">1. Bed-sheets and pillow cover are stain free and clean in the wards, Labour Room, etc.
2. Linen is not torn or damaged </t>
  </si>
  <si>
    <t>Check, if the bedsheets and pillow cover have been changed daily or between each patient. Please interview the patients as well.</t>
  </si>
  <si>
    <t>Check for:
1. At least 200-250 litres of water per bed per day is available (if municipal supply)
2. Water is available on 24x7 basis at all points of usage
3. Hospital has pumping or boosting arrangements</t>
  </si>
  <si>
    <t>1. The hospital should have capacity to store at least three days of water requirement Water tank is cleaned at three monthly interval and records are maintained. 
2. Check the area around water tap is fenced making the tap stand area inaccessible by the animals</t>
  </si>
  <si>
    <t xml:space="preserve">Check all the shelves/racks containing medicines  are labelled in  pharmacy and drug store
Heavy items are stored at lower shelves/racks
Fragile items are not stored at the edges of the shelves
Medicines and consumables are stored away from water and sources of  heat, direct sunlight etc.
Medicines are not stored at floor and adjacent to wall
</t>
  </si>
  <si>
    <t>Medical officers monitor cleanliness and hygiene of outreach sessions and HWC-sub centres.</t>
  </si>
  <si>
    <t xml:space="preserve">1. Check if there is a feedback system for the patients. 
2. Verify the records that  analysis of patient feedback received is done &amp; action are taken in lowst performing attributes.
3. Look for the records of action plan closure &amp; its status </t>
  </si>
  <si>
    <t>Verify with the training records.
Check staff are trained at the time of induction and at least once in every year</t>
  </si>
  <si>
    <t>PHC has documented Standard Operating procedures for Cleanliness, Bio-Medical waste management, Infection Control and procurement of PPE</t>
  </si>
  <si>
    <t>Look for evidence of coordination with departments such as Education (school programs on hygiene promotions), Water sanitation , PWD (Repair &amp; Maintenance), Forest Department (Plantation Drive) etc., which contributes strengthening towards of hygiene &amp; sanitation</t>
  </si>
  <si>
    <t>Check for any mobilization activities in line with VISHWAS campaign initiated by MoHFW, involving VHSNC/MAS/RKS/JAS</t>
  </si>
  <si>
    <t xml:space="preserve"> Exterior of hospital boundary wall is painted and maintained</t>
  </si>
  <si>
    <t xml:space="preserve">Check for street lights and their functionality. Trees or other buildings should not be blocking the lights.  </t>
  </si>
  <si>
    <t>Check for availability separate toilets/ Urinal for male and female. Check that no foul smell come from the toilets</t>
  </si>
  <si>
    <t>Check that there is no over grown shrubs, weeds, grass, potholes, bumps etc. in surrounding areas. Vector control measures like Regular fogging, DDT Spray, Gambusia (mosquito fish) in ponds and other water bodies done for disease prevention.</t>
  </si>
  <si>
    <t xml:space="preserve">(a) Check there is a demarcated fringe parking space for the ambulances, patients, visitors and staff vehicles.
(b) Check vehicles are parked systematically
</t>
  </si>
  <si>
    <t>Water</t>
  </si>
  <si>
    <t>Sanitation and Healthcare Waste</t>
  </si>
  <si>
    <t>Sanitation and Healthcare waste</t>
  </si>
  <si>
    <t>Hygiene</t>
  </si>
  <si>
    <t>Management</t>
  </si>
  <si>
    <t>Wash Points</t>
  </si>
  <si>
    <t>Availability of hand hygiene stations near the toilets</t>
  </si>
  <si>
    <t xml:space="preserve">   </t>
  </si>
  <si>
    <t xml:space="preserve">Check facility has adequate staff for maintaining cleanliness, hygiene and bio-medical waste management activities </t>
  </si>
  <si>
    <t xml:space="preserve">Check the dress code policy is defined and  mechainism in place to check regular monitoring of the hygiene of staff </t>
  </si>
  <si>
    <t>Check PHC  have adequate staff for maintaining cleaning activities</t>
  </si>
  <si>
    <t>BO/RR</t>
  </si>
  <si>
    <t>(1) Check dress code policy is available and adhered to.
(2) Check about personal hygiene and clean dress of staff</t>
  </si>
  <si>
    <t>PHC  has a system of reviewing and improving the gaps identified for cleanliness and Biomedical waste management including WASH</t>
  </si>
  <si>
    <t xml:space="preserve">1) The committee check the cleanliness and  Biomedical Waste management compliance regularly 
(2)  All the non-compliance are enumerated, and improvement plans  are  prepared and action is taken </t>
  </si>
  <si>
    <t>WASH</t>
  </si>
  <si>
    <t>Theme</t>
  </si>
  <si>
    <t>Marks Obtained</t>
  </si>
  <si>
    <t>Total Marks</t>
  </si>
  <si>
    <t>Score</t>
  </si>
  <si>
    <t>Total</t>
  </si>
  <si>
    <t xml:space="preserve">Check for  
a. Wire Mesh in Windows b. Desert Coolers (if in use) are cleaned regularly/ oil is sprinkled.                                           c. No water collection to prevent mosquito breeding within and outside the premises
d. Gambusia fish cultivation
e. Usage of insecticide-treated (LLIN) Mosquito nets by the admitted patients 
f. Availability of adequate stock of Mosquito nets( If Applicable)           </t>
  </si>
  <si>
    <t>Check  for Adequate lighting arrangements through Natural Light and  Electric Bulbs inside PHC (OPDs,  procedure areas,  circulation areas, IPD,  toilets etc)</t>
  </si>
  <si>
    <t>Check that PHC front, entry gate, parking and access road are well illuminated specially at night</t>
  </si>
  <si>
    <t>No dirt/Grease/Stains/ Cobwebs/Bird Nest/ Dust/ vegetation on the walls and roofs and  circulation area in PHCs</t>
  </si>
  <si>
    <t>(1) Check that floors and walls of Corridors, Waiting area, stairs, roof top for any visible or tangible dirt, grease, stains, etc.
(2) Check that roof, walls, corners of Corridors, Waiting area, stairs, roof top for any Cobweb, Bird Nest, etc.</t>
  </si>
  <si>
    <t xml:space="preserve">Periodic Monitoring of Housekeeping and Bio medical waste management activities </t>
  </si>
  <si>
    <t>Periodic Monitoring is done by MOIC or trained  designated person. Please check record of such monitoring</t>
  </si>
  <si>
    <r>
      <t>Returned back to manufacturer or supplier
Alternatively handed over to CBWTF Operator for incineration at temperature &gt; 1200</t>
    </r>
    <r>
      <rPr>
        <vertAlign val="superscript"/>
        <sz val="12"/>
        <color theme="1"/>
        <rFont val="Cambria"/>
        <family val="1"/>
        <scheme val="major"/>
      </rPr>
      <t>0</t>
    </r>
    <r>
      <rPr>
        <sz val="12"/>
        <color theme="1"/>
        <rFont val="Cambria"/>
        <family val="1"/>
        <scheme val="major"/>
      </rPr>
      <t>C</t>
    </r>
  </si>
  <si>
    <t>(1) Verify the Constitution of the committee and its functioning from the records
(2) Roles and responsibilities of different members are assigned and communicated
(3) Checkt members are aware of  their roles and responsibilities</t>
  </si>
  <si>
    <t>(1) The exterior of the boundary wall is clean, free from solid waste, stagnant water, no animal and human faeces in and around the boundary wall
 (2) It is of uniform colour—no unwanted posters on the exterior of the boundary wall. 
(3) Exterior of the boundary walls are painted innovatively, displaying messages of cleanliness, hygiene &amp; Go Green concept etc</t>
  </si>
  <si>
    <t>PHC/AAM-PHC UPKEEP</t>
  </si>
  <si>
    <t xml:space="preserve">                                               Kayakalp Clean Hospital       </t>
  </si>
  <si>
    <t>E6</t>
  </si>
  <si>
    <t>E6.1</t>
  </si>
  <si>
    <t>E6.2</t>
  </si>
  <si>
    <t>E6.3</t>
  </si>
  <si>
    <t xml:space="preserve"> Version KK/PHC-Bed/0724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</si>
</sst>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2"/>
      <color theme="1"/>
      <name val="Cambria"/>
      <family val="1"/>
      <scheme val="major"/>
    </font>
    <font>
      <sz val="12"/>
      <color theme="0" tint="-4.9989318521683403E-2"/>
      <name val="Cambria"/>
      <family val="1"/>
      <scheme val="major"/>
    </font>
    <font>
      <b/>
      <sz val="12"/>
      <color theme="0"/>
      <name val="Cambria"/>
      <family val="1"/>
      <scheme val="major"/>
    </font>
    <font>
      <b/>
      <sz val="12"/>
      <color rgb="FF0F06BA"/>
      <name val="Cambria"/>
      <family val="1"/>
      <scheme val="major"/>
    </font>
    <font>
      <sz val="12"/>
      <color theme="2" tint="-9.9978637043366805E-2"/>
      <name val="Cambria"/>
      <family val="1"/>
      <scheme val="major"/>
    </font>
    <font>
      <b/>
      <sz val="12"/>
      <color theme="1"/>
      <name val="Cambria"/>
      <family val="1"/>
      <scheme val="major"/>
    </font>
    <font>
      <sz val="12"/>
      <name val="Cambria"/>
      <family val="1"/>
      <scheme val="major"/>
    </font>
    <font>
      <b/>
      <sz val="12"/>
      <name val="Cambria"/>
      <family val="1"/>
      <scheme val="major"/>
    </font>
    <font>
      <b/>
      <i/>
      <sz val="12"/>
      <name val="Cambria"/>
      <family val="1"/>
      <scheme val="major"/>
    </font>
    <font>
      <vertAlign val="superscript"/>
      <sz val="12"/>
      <color theme="1"/>
      <name val="Cambria"/>
      <family val="1"/>
      <scheme val="major"/>
    </font>
    <font>
      <sz val="12"/>
      <color rgb="FFF9F9F9"/>
      <name val="Cambria"/>
      <family val="1"/>
      <scheme val="major"/>
    </font>
    <font>
      <sz val="12"/>
      <color rgb="FFFF0000"/>
      <name val="Cambria"/>
      <family val="1"/>
      <scheme val="major"/>
    </font>
    <font>
      <b/>
      <sz val="12"/>
      <color rgb="FFFF0000"/>
      <name val="Cambria"/>
      <family val="1"/>
      <scheme val="maj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theme="4" tint="0.59999389629810485"/>
        <bgColor indexed="64"/>
      </patternFill>
    </fill>
    <fill>
      <patternFill patternType="solid">
        <fgColor rgb="FFFFFFFF"/>
        <bgColor indexed="64"/>
      </patternFill>
    </fill>
    <fill>
      <patternFill patternType="solid">
        <fgColor theme="1"/>
        <bgColor indexed="64"/>
      </patternFill>
    </fill>
    <fill>
      <patternFill patternType="solid">
        <fgColor theme="9" tint="-0.249977111117893"/>
        <bgColor indexed="64"/>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medium">
        <color rgb="FFFF0000"/>
      </bottom>
      <diagonal/>
    </border>
    <border>
      <left/>
      <right style="medium">
        <color auto="1"/>
      </right>
      <top/>
      <bottom style="medium">
        <color rgb="FFFF0000"/>
      </bottom>
      <diagonal/>
    </border>
    <border>
      <left style="medium">
        <color auto="1"/>
      </left>
      <right/>
      <top style="medium">
        <color rgb="FFFF0000"/>
      </top>
      <bottom/>
      <diagonal/>
    </border>
    <border>
      <left/>
      <right style="medium">
        <color auto="1"/>
      </right>
      <top style="medium">
        <color rgb="FFFF0000"/>
      </top>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style="medium">
        <color indexed="64"/>
      </right>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auto="1"/>
      </top>
      <bottom style="medium">
        <color rgb="FFFF0000"/>
      </bottom>
      <diagonal/>
    </border>
    <border>
      <left/>
      <right style="medium">
        <color indexed="64"/>
      </right>
      <top style="medium">
        <color auto="1"/>
      </top>
      <bottom style="medium">
        <color rgb="FFFF0000"/>
      </bottom>
      <diagonal/>
    </border>
    <border>
      <left style="thin">
        <color auto="1"/>
      </left>
      <right/>
      <top style="medium">
        <color indexed="64"/>
      </top>
      <bottom style="medium">
        <color indexed="64"/>
      </bottom>
      <diagonal/>
    </border>
    <border>
      <left style="thin">
        <color auto="1"/>
      </left>
      <right style="medium">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3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2">
    <xf numFmtId="0" fontId="0" fillId="0" borderId="0" xfId="0"/>
    <xf numFmtId="0" fontId="4" fillId="0" borderId="0" xfId="0" applyFont="1"/>
    <xf numFmtId="0" fontId="4" fillId="0" borderId="0" xfId="0" applyFont="1" applyAlignment="1">
      <alignment horizontal="center"/>
    </xf>
    <xf numFmtId="0" fontId="5" fillId="3" borderId="0" xfId="0" applyFont="1" applyFill="1" applyAlignment="1">
      <alignment horizontal="left" vertical="top"/>
    </xf>
    <xf numFmtId="0" fontId="5" fillId="3" borderId="0" xfId="0" applyFont="1" applyFill="1" applyAlignment="1">
      <alignment horizontal="right" vertical="center"/>
    </xf>
    <xf numFmtId="0" fontId="4" fillId="3" borderId="0" xfId="0" applyFont="1" applyFill="1"/>
    <xf numFmtId="0" fontId="4" fillId="3" borderId="0" xfId="0" applyFont="1" applyFill="1" applyAlignment="1">
      <alignment horizontal="center"/>
    </xf>
    <xf numFmtId="0" fontId="4" fillId="11" borderId="0" xfId="0" applyFont="1" applyFill="1" applyAlignment="1">
      <alignment horizontal="center"/>
    </xf>
    <xf numFmtId="0" fontId="4" fillId="11" borderId="6" xfId="0" applyFont="1" applyFill="1" applyBorder="1" applyAlignment="1">
      <alignment horizontal="center"/>
    </xf>
    <xf numFmtId="0" fontId="4" fillId="11" borderId="4" xfId="0" applyFont="1" applyFill="1" applyBorder="1"/>
    <xf numFmtId="0" fontId="4" fillId="11" borderId="0" xfId="0" applyFont="1" applyFill="1"/>
    <xf numFmtId="0" fontId="4" fillId="11" borderId="5" xfId="0" applyFont="1" applyFill="1" applyBorder="1" applyAlignment="1">
      <alignment horizontal="center"/>
    </xf>
    <xf numFmtId="0" fontId="4" fillId="11" borderId="7" xfId="0" applyFont="1" applyFill="1" applyBorder="1" applyAlignment="1">
      <alignment horizontal="center"/>
    </xf>
    <xf numFmtId="0" fontId="11" fillId="2" borderId="26" xfId="0" applyFont="1" applyFill="1" applyBorder="1" applyAlignment="1">
      <alignment horizontal="center" vertical="top" wrapText="1"/>
    </xf>
    <xf numFmtId="0" fontId="11" fillId="2" borderId="24"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3" xfId="0" applyFont="1" applyFill="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pplyProtection="1">
      <alignment horizontal="center" vertical="top" wrapText="1"/>
      <protection locked="0"/>
    </xf>
    <xf numFmtId="0" fontId="11" fillId="6" borderId="1" xfId="0" applyFont="1" applyFill="1" applyBorder="1" applyAlignment="1">
      <alignment horizontal="center" vertical="top" wrapText="1"/>
    </xf>
    <xf numFmtId="0" fontId="10" fillId="0" borderId="0" xfId="0" applyFont="1"/>
    <xf numFmtId="0" fontId="10" fillId="0" borderId="0" xfId="0" applyFont="1" applyAlignment="1">
      <alignment horizontal="center"/>
    </xf>
    <xf numFmtId="0" fontId="4" fillId="0" borderId="0" xfId="0" applyFont="1" applyAlignment="1">
      <alignment wrapText="1"/>
    </xf>
    <xf numFmtId="0" fontId="4" fillId="3" borderId="0" xfId="0" applyFont="1" applyFill="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0" borderId="12" xfId="0" applyFont="1" applyBorder="1" applyAlignment="1" applyProtection="1">
      <alignment horizontal="center" vertical="top" wrapText="1"/>
      <protection locked="0"/>
    </xf>
    <xf numFmtId="0" fontId="9" fillId="6" borderId="1" xfId="0" applyFont="1" applyFill="1" applyBorder="1" applyAlignment="1">
      <alignment horizontal="left" vertical="top" wrapText="1"/>
    </xf>
    <xf numFmtId="0" fontId="9" fillId="6" borderId="1" xfId="0" applyFont="1" applyFill="1" applyBorder="1" applyAlignment="1">
      <alignment horizontal="center" vertical="top" wrapText="1"/>
    </xf>
    <xf numFmtId="0" fontId="4" fillId="0" borderId="13" xfId="0" applyFont="1" applyBorder="1" applyAlignment="1">
      <alignment horizontal="left" vertical="top" wrapText="1"/>
    </xf>
    <xf numFmtId="0" fontId="4" fillId="3" borderId="1" xfId="0" applyFont="1" applyFill="1" applyBorder="1" applyAlignment="1">
      <alignment horizontal="left" vertical="top" wrapText="1"/>
    </xf>
    <xf numFmtId="0" fontId="9" fillId="6" borderId="18" xfId="0" applyFont="1" applyFill="1" applyBorder="1" applyAlignment="1">
      <alignment horizontal="left" vertical="top" wrapText="1"/>
    </xf>
    <xf numFmtId="0" fontId="4" fillId="0" borderId="1" xfId="0" applyFont="1" applyBorder="1" applyAlignment="1" applyProtection="1">
      <alignment horizontal="center" vertical="top"/>
      <protection locked="0"/>
    </xf>
    <xf numFmtId="0" fontId="9" fillId="6" borderId="19" xfId="0" applyFont="1" applyFill="1" applyBorder="1" applyAlignment="1">
      <alignment horizontal="left" vertical="top" wrapText="1"/>
    </xf>
    <xf numFmtId="0" fontId="9" fillId="6" borderId="1" xfId="0" applyFont="1" applyFill="1" applyBorder="1" applyAlignment="1">
      <alignment horizontal="center" vertical="top"/>
    </xf>
    <xf numFmtId="0" fontId="9" fillId="6" borderId="13" xfId="0" applyFont="1" applyFill="1" applyBorder="1" applyAlignment="1">
      <alignment horizontal="left" vertical="top" wrapText="1"/>
    </xf>
    <xf numFmtId="0" fontId="9" fillId="2" borderId="18" xfId="0" applyFont="1" applyFill="1" applyBorder="1" applyAlignment="1">
      <alignment horizontal="left" vertical="top" wrapText="1"/>
    </xf>
    <xf numFmtId="0" fontId="4" fillId="3" borderId="1" xfId="0" applyFont="1" applyFill="1" applyBorder="1" applyAlignment="1">
      <alignment horizontal="center" vertical="top" wrapText="1"/>
    </xf>
    <xf numFmtId="0" fontId="9" fillId="2" borderId="19" xfId="0" applyFont="1" applyFill="1" applyBorder="1" applyAlignment="1">
      <alignment horizontal="left" vertical="top" wrapText="1"/>
    </xf>
    <xf numFmtId="0" fontId="9" fillId="7" borderId="1" xfId="0" applyFont="1" applyFill="1" applyBorder="1" applyAlignment="1">
      <alignment horizontal="left" vertical="top" wrapText="1"/>
    </xf>
    <xf numFmtId="0" fontId="9" fillId="7" borderId="1" xfId="0" applyFont="1" applyFill="1" applyBorder="1" applyAlignment="1">
      <alignment horizontal="center" vertical="top"/>
    </xf>
    <xf numFmtId="0" fontId="4" fillId="3" borderId="1" xfId="0" applyFont="1" applyFill="1" applyBorder="1" applyAlignment="1" applyProtection="1">
      <alignment horizontal="center" vertical="top"/>
      <protection locked="0"/>
    </xf>
    <xf numFmtId="0" fontId="9" fillId="2" borderId="1" xfId="0" applyFont="1" applyFill="1" applyBorder="1" applyAlignment="1">
      <alignment horizontal="left" vertical="top" wrapText="1"/>
    </xf>
    <xf numFmtId="0" fontId="4" fillId="0" borderId="1" xfId="0" applyFont="1" applyBorder="1"/>
    <xf numFmtId="0" fontId="4" fillId="0" borderId="1" xfId="0" applyFont="1" applyBorder="1" applyAlignment="1">
      <alignment horizontal="center" wrapText="1"/>
    </xf>
    <xf numFmtId="0" fontId="4" fillId="0" borderId="1" xfId="0" applyFont="1" applyBorder="1" applyAlignment="1">
      <alignment vertical="top" wrapText="1"/>
    </xf>
    <xf numFmtId="0" fontId="4" fillId="0" borderId="0" xfId="0" applyFont="1" applyAlignment="1">
      <alignment horizontal="center" wrapText="1"/>
    </xf>
    <xf numFmtId="0" fontId="9" fillId="2" borderId="23" xfId="0" applyFont="1" applyFill="1" applyBorder="1" applyAlignment="1">
      <alignment horizontal="center" vertical="center" wrapText="1"/>
    </xf>
    <xf numFmtId="0" fontId="4" fillId="3" borderId="1" xfId="0" applyFont="1" applyFill="1" applyBorder="1" applyAlignment="1">
      <alignment vertical="top" wrapText="1"/>
    </xf>
    <xf numFmtId="0" fontId="4" fillId="8" borderId="1" xfId="0" applyFont="1" applyFill="1" applyBorder="1" applyAlignment="1">
      <alignment horizontal="center" vertical="top"/>
    </xf>
    <xf numFmtId="0" fontId="4" fillId="3" borderId="1" xfId="0" applyFont="1" applyFill="1" applyBorder="1" applyAlignment="1">
      <alignment vertical="top"/>
    </xf>
    <xf numFmtId="0" fontId="4" fillId="3" borderId="1" xfId="0" applyFont="1" applyFill="1" applyBorder="1" applyAlignment="1" applyProtection="1">
      <alignment horizontal="center" vertical="top" wrapText="1"/>
      <protection locked="0"/>
    </xf>
    <xf numFmtId="0" fontId="14" fillId="0" borderId="0" xfId="0" applyFont="1"/>
    <xf numFmtId="0" fontId="14" fillId="0" borderId="0" xfId="0" applyFont="1" applyAlignment="1" applyProtection="1">
      <alignment vertical="top" wrapText="1"/>
      <protection locked="0"/>
    </xf>
    <xf numFmtId="0" fontId="14" fillId="0" borderId="1" xfId="0" applyFont="1" applyBorder="1" applyAlignment="1">
      <alignment horizontal="center" vertical="center" wrapText="1"/>
    </xf>
    <xf numFmtId="0" fontId="14" fillId="0" borderId="0" xfId="0" applyFont="1" applyAlignment="1">
      <alignment wrapText="1"/>
    </xf>
    <xf numFmtId="0" fontId="14" fillId="0" borderId="1" xfId="0" applyFont="1" applyBorder="1" applyAlignment="1">
      <alignment vertical="top" wrapText="1"/>
    </xf>
    <xf numFmtId="0" fontId="11" fillId="2" borderId="25" xfId="0" applyFont="1" applyFill="1" applyBorder="1" applyAlignment="1">
      <alignment horizontal="center" vertical="top" wrapText="1"/>
    </xf>
    <xf numFmtId="0" fontId="14" fillId="0" borderId="0" xfId="0" applyFont="1" applyAlignment="1">
      <alignment horizontal="center"/>
    </xf>
    <xf numFmtId="0" fontId="4" fillId="0" borderId="2" xfId="0" applyFont="1" applyBorder="1" applyAlignment="1">
      <alignment horizontal="left" wrapText="1"/>
    </xf>
    <xf numFmtId="0" fontId="4" fillId="0" borderId="12" xfId="0" applyFont="1" applyBorder="1" applyAlignment="1">
      <alignment horizontal="left" wrapText="1"/>
    </xf>
    <xf numFmtId="0" fontId="4" fillId="0" borderId="2" xfId="0" applyFont="1" applyBorder="1" applyAlignment="1">
      <alignment horizontal="left"/>
    </xf>
    <xf numFmtId="0" fontId="4" fillId="0" borderId="12" xfId="0" applyFont="1" applyBorder="1" applyAlignment="1">
      <alignment horizontal="left"/>
    </xf>
    <xf numFmtId="0" fontId="4" fillId="0" borderId="3" xfId="0" applyFont="1" applyBorder="1" applyAlignment="1">
      <alignment horizontal="left" wrapText="1"/>
    </xf>
    <xf numFmtId="0" fontId="4" fillId="0" borderId="2" xfId="0" applyFont="1" applyBorder="1" applyAlignment="1" applyProtection="1">
      <alignment horizontal="center" vertical="top" wrapText="1"/>
      <protection locked="0"/>
    </xf>
    <xf numFmtId="0" fontId="4" fillId="0" borderId="12" xfId="0" applyFont="1" applyBorder="1" applyAlignment="1" applyProtection="1">
      <alignment horizontal="center" vertical="top" wrapText="1"/>
      <protection locked="0"/>
    </xf>
    <xf numFmtId="0" fontId="4" fillId="3" borderId="1" xfId="0" applyFont="1" applyFill="1" applyBorder="1" applyAlignment="1" applyProtection="1">
      <alignment horizontal="center" vertical="top" wrapText="1"/>
      <protection locked="0"/>
    </xf>
    <xf numFmtId="0" fontId="9" fillId="6" borderId="2" xfId="0" applyFont="1" applyFill="1" applyBorder="1" applyAlignment="1">
      <alignment horizontal="center" vertical="top"/>
    </xf>
    <xf numFmtId="0" fontId="9" fillId="6" borderId="12" xfId="0" applyFont="1" applyFill="1" applyBorder="1" applyAlignment="1">
      <alignment horizontal="center" vertical="top"/>
    </xf>
    <xf numFmtId="0" fontId="4" fillId="0" borderId="1" xfId="0" applyFont="1" applyBorder="1" applyAlignment="1" applyProtection="1">
      <alignment horizontal="center" vertical="top" wrapText="1"/>
      <protection locked="0"/>
    </xf>
    <xf numFmtId="0" fontId="4" fillId="3" borderId="1" xfId="0" applyFont="1" applyFill="1" applyBorder="1" applyAlignment="1">
      <alignment vertical="top" wrapText="1"/>
    </xf>
    <xf numFmtId="0" fontId="4" fillId="0" borderId="1" xfId="0" applyFont="1" applyBorder="1" applyAlignment="1">
      <alignment vertical="top" wrapText="1"/>
    </xf>
    <xf numFmtId="0" fontId="4" fillId="3" borderId="2" xfId="0" applyFont="1" applyFill="1" applyBorder="1" applyAlignment="1">
      <alignment vertical="top" wrapText="1"/>
    </xf>
    <xf numFmtId="0" fontId="4" fillId="3" borderId="12" xfId="0" applyFont="1" applyFill="1" applyBorder="1" applyAlignment="1">
      <alignment vertical="top" wrapText="1"/>
    </xf>
    <xf numFmtId="0" fontId="9" fillId="6"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center" vertical="top" wrapText="1"/>
    </xf>
    <xf numFmtId="0" fontId="4" fillId="0" borderId="12" xfId="0" applyFont="1" applyBorder="1" applyAlignment="1">
      <alignment horizontal="center" vertical="top" wrapText="1"/>
    </xf>
    <xf numFmtId="0" fontId="4" fillId="0" borderId="1" xfId="0" applyFont="1" applyBorder="1" applyAlignment="1">
      <alignment horizontal="left" vertical="top" wrapText="1"/>
    </xf>
    <xf numFmtId="0" fontId="9" fillId="2" borderId="4" xfId="0" applyFont="1" applyFill="1" applyBorder="1" applyAlignment="1">
      <alignment horizontal="left" vertical="center" wrapText="1"/>
    </xf>
    <xf numFmtId="0" fontId="9" fillId="2" borderId="0" xfId="0" applyFont="1" applyFill="1" applyAlignment="1">
      <alignment horizontal="left" vertical="center" wrapText="1"/>
    </xf>
    <xf numFmtId="0" fontId="4" fillId="3" borderId="1" xfId="0" applyFont="1" applyFill="1" applyBorder="1" applyAlignment="1">
      <alignment horizontal="left"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12" xfId="0" applyFont="1" applyFill="1" applyBorder="1" applyAlignment="1">
      <alignment horizontal="center" vertical="top" wrapText="1"/>
    </xf>
    <xf numFmtId="0" fontId="11" fillId="2" borderId="34" xfId="0" applyFont="1" applyFill="1" applyBorder="1" applyAlignment="1">
      <alignment horizontal="center" vertical="top" wrapText="1"/>
    </xf>
    <xf numFmtId="0" fontId="11" fillId="2" borderId="20" xfId="0" applyFont="1" applyFill="1" applyBorder="1" applyAlignment="1">
      <alignment horizontal="center" vertical="top" wrapText="1"/>
    </xf>
    <xf numFmtId="0" fontId="11" fillId="6" borderId="36" xfId="0" applyFont="1" applyFill="1" applyBorder="1" applyAlignment="1">
      <alignment horizontal="center" vertical="top" wrapText="1"/>
    </xf>
    <xf numFmtId="0" fontId="11" fillId="6" borderId="37" xfId="0" applyFont="1" applyFill="1" applyBorder="1" applyAlignment="1">
      <alignment horizontal="center" vertical="top" wrapText="1"/>
    </xf>
    <xf numFmtId="0" fontId="10" fillId="0" borderId="2"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11" fillId="6" borderId="2" xfId="0" applyFont="1" applyFill="1" applyBorder="1" applyAlignment="1">
      <alignment horizontal="center" vertical="top"/>
    </xf>
    <xf numFmtId="0" fontId="11" fillId="6" borderId="12" xfId="0" applyFont="1" applyFill="1" applyBorder="1" applyAlignment="1">
      <alignment horizontal="center" vertical="top"/>
    </xf>
    <xf numFmtId="0" fontId="11" fillId="2" borderId="21" xfId="0" applyFont="1" applyFill="1" applyBorder="1" applyAlignment="1">
      <alignment horizontal="center" vertical="top" wrapText="1"/>
    </xf>
    <xf numFmtId="0" fontId="11" fillId="2" borderId="22" xfId="0" applyFont="1" applyFill="1" applyBorder="1" applyAlignment="1">
      <alignment horizontal="center" vertical="top" wrapText="1"/>
    </xf>
    <xf numFmtId="0" fontId="11" fillId="6" borderId="13" xfId="0" applyFont="1" applyFill="1" applyBorder="1" applyAlignment="1">
      <alignment horizontal="left" vertical="top" wrapText="1"/>
    </xf>
    <xf numFmtId="0" fontId="11" fillId="6" borderId="1" xfId="0" applyFont="1" applyFill="1" applyBorder="1" applyAlignment="1">
      <alignment horizontal="left" vertical="top" wrapText="1"/>
    </xf>
    <xf numFmtId="0" fontId="10" fillId="0" borderId="1" xfId="0" applyFont="1" applyBorder="1" applyAlignment="1">
      <alignment horizontal="left" vertical="top" wrapText="1"/>
    </xf>
    <xf numFmtId="0" fontId="6" fillId="9" borderId="21" xfId="0" applyFont="1" applyFill="1" applyBorder="1" applyAlignment="1">
      <alignment horizontal="center" vertical="center"/>
    </xf>
    <xf numFmtId="0" fontId="6" fillId="9" borderId="22" xfId="0" applyFont="1" applyFill="1" applyBorder="1" applyAlignment="1">
      <alignment horizontal="center" vertical="center"/>
    </xf>
    <xf numFmtId="0" fontId="6" fillId="9" borderId="20" xfId="0" applyFont="1" applyFill="1" applyBorder="1" applyAlignment="1">
      <alignment horizontal="center" vertic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4" fillId="11" borderId="0" xfId="0" applyFont="1" applyFill="1" applyAlignment="1">
      <alignment horizontal="center"/>
    </xf>
    <xf numFmtId="0" fontId="4" fillId="11" borderId="6" xfId="0" applyFont="1" applyFill="1" applyBorder="1" applyAlignment="1">
      <alignment horizont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11" borderId="4" xfId="0" applyFont="1" applyFill="1" applyBorder="1" applyAlignment="1">
      <alignment horizontal="center"/>
    </xf>
    <xf numFmtId="0" fontId="7" fillId="3" borderId="8" xfId="0" applyFont="1" applyFill="1" applyBorder="1" applyAlignment="1">
      <alignment horizontal="center"/>
    </xf>
    <xf numFmtId="0" fontId="7" fillId="3" borderId="5" xfId="0" applyFont="1" applyFill="1" applyBorder="1" applyAlignment="1">
      <alignment horizontal="center"/>
    </xf>
    <xf numFmtId="0" fontId="7" fillId="3" borderId="7" xfId="0" applyFont="1" applyFill="1" applyBorder="1" applyAlignment="1">
      <alignment horizontal="center"/>
    </xf>
    <xf numFmtId="0" fontId="8" fillId="4" borderId="21" xfId="0" applyFont="1" applyFill="1" applyBorder="1" applyAlignment="1">
      <alignment horizontal="right" vertical="center"/>
    </xf>
    <xf numFmtId="0" fontId="8" fillId="4" borderId="22" xfId="0" applyFont="1" applyFill="1" applyBorder="1" applyAlignment="1">
      <alignment horizontal="right" vertical="center"/>
    </xf>
    <xf numFmtId="0" fontId="8" fillId="4" borderId="22" xfId="0" applyFont="1" applyFill="1" applyBorder="1" applyAlignment="1">
      <alignment horizontal="center" vertical="center"/>
    </xf>
    <xf numFmtId="0" fontId="8" fillId="4" borderId="20" xfId="0" applyFont="1" applyFill="1" applyBorder="1" applyAlignment="1">
      <alignment horizontal="right" vertical="center"/>
    </xf>
    <xf numFmtId="0" fontId="9" fillId="6" borderId="21" xfId="0" applyFont="1" applyFill="1" applyBorder="1" applyAlignment="1">
      <alignment horizontal="center" vertical="center"/>
    </xf>
    <xf numFmtId="0" fontId="9" fillId="6" borderId="20" xfId="0" applyFont="1" applyFill="1" applyBorder="1" applyAlignment="1">
      <alignment horizontal="center" vertical="center"/>
    </xf>
    <xf numFmtId="0" fontId="4" fillId="0" borderId="21"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9" fillId="6" borderId="2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4" fillId="3" borderId="11"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35" xfId="0" applyFont="1" applyFill="1" applyBorder="1" applyAlignment="1">
      <alignment horizontal="center" vertical="center"/>
    </xf>
    <xf numFmtId="164" fontId="9" fillId="5" borderId="4" xfId="0" applyNumberFormat="1" applyFont="1" applyFill="1" applyBorder="1" applyAlignment="1">
      <alignment horizontal="center" vertical="center"/>
    </xf>
    <xf numFmtId="164" fontId="9" fillId="5" borderId="0" xfId="0" applyNumberFormat="1" applyFont="1" applyFill="1" applyAlignment="1">
      <alignment horizontal="center" vertical="center"/>
    </xf>
    <xf numFmtId="164" fontId="9" fillId="5" borderId="6" xfId="0" applyNumberFormat="1" applyFont="1" applyFill="1" applyBorder="1" applyAlignment="1">
      <alignment horizontal="center" vertical="center"/>
    </xf>
    <xf numFmtId="164" fontId="9" fillId="5" borderId="8" xfId="0" applyNumberFormat="1" applyFont="1" applyFill="1" applyBorder="1" applyAlignment="1">
      <alignment horizontal="center" vertical="center"/>
    </xf>
    <xf numFmtId="164" fontId="9" fillId="5" borderId="5" xfId="0" applyNumberFormat="1" applyFont="1" applyFill="1" applyBorder="1" applyAlignment="1">
      <alignment horizontal="center" vertical="center"/>
    </xf>
    <xf numFmtId="164" fontId="9" fillId="5" borderId="7" xfId="0" applyNumberFormat="1" applyFont="1" applyFill="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9" fillId="6" borderId="25" xfId="0" applyFont="1" applyFill="1" applyBorder="1" applyAlignment="1">
      <alignment horizontal="center" vertical="center"/>
    </xf>
    <xf numFmtId="0" fontId="9" fillId="6" borderId="27" xfId="0" applyFont="1" applyFill="1" applyBorder="1" applyAlignment="1">
      <alignment horizontal="center" vertical="center"/>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2" xfId="0" applyFont="1" applyFill="1" applyBorder="1" applyAlignment="1">
      <alignment horizontal="left" vertical="top" wrapText="1"/>
    </xf>
    <xf numFmtId="0" fontId="9" fillId="7" borderId="1" xfId="0" applyFont="1" applyFill="1" applyBorder="1" applyAlignment="1">
      <alignment horizontal="left" vertical="top" wrapText="1"/>
    </xf>
    <xf numFmtId="0" fontId="11" fillId="2" borderId="26" xfId="0" applyFont="1" applyFill="1" applyBorder="1" applyAlignment="1">
      <alignment horizontal="center" vertical="top" wrapText="1"/>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12" xfId="0" applyFont="1" applyFill="1" applyBorder="1" applyAlignment="1">
      <alignment horizontal="center" vertical="center"/>
    </xf>
    <xf numFmtId="0" fontId="12" fillId="0" borderId="0" xfId="0" applyFont="1" applyAlignment="1">
      <alignment horizontal="center" vertical="center"/>
    </xf>
    <xf numFmtId="0" fontId="15" fillId="0" borderId="0" xfId="0" applyFont="1"/>
    <xf numFmtId="0" fontId="15" fillId="0" borderId="0" xfId="0" applyFont="1" applyAlignment="1">
      <alignment horizontal="center"/>
    </xf>
    <xf numFmtId="0" fontId="16" fillId="0" borderId="0" xfId="0" applyFont="1" applyAlignment="1">
      <alignment horizontal="center"/>
    </xf>
  </cellXfs>
  <cellStyles count="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Normal" xfId="0" builtinId="0"/>
  </cellStyles>
  <dxfs count="0"/>
  <tableStyles count="0" defaultTableStyle="TableStyleMedium9" defaultPivotStyle="PivotStyleLight16"/>
  <colors>
    <mruColors>
      <color rgb="FFF9F9F9"/>
      <color rgb="FF0F06B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45283</xdr:colOff>
      <xdr:row>12</xdr:row>
      <xdr:rowOff>27336</xdr:rowOff>
    </xdr:from>
    <xdr:to>
      <xdr:col>2</xdr:col>
      <xdr:colOff>1615090</xdr:colOff>
      <xdr:row>15</xdr:row>
      <xdr:rowOff>150163</xdr:rowOff>
    </xdr:to>
    <xdr:pic>
      <xdr:nvPicPr>
        <xdr:cNvPr id="9" name="Picture 3" descr="http://theatheistdoc.ph/wp-content/uploads/2013/09/hospital.pn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73588" y="4300133"/>
          <a:ext cx="1569807" cy="704013"/>
        </a:xfrm>
        <a:prstGeom prst="rect">
          <a:avLst/>
        </a:prstGeom>
        <a:noFill/>
      </xdr:spPr>
    </xdr:pic>
    <xdr:clientData/>
  </xdr:twoCellAnchor>
  <xdr:twoCellAnchor editAs="oneCell">
    <xdr:from>
      <xdr:col>4</xdr:col>
      <xdr:colOff>1005126</xdr:colOff>
      <xdr:row>12</xdr:row>
      <xdr:rowOff>45741</xdr:rowOff>
    </xdr:from>
    <xdr:to>
      <xdr:col>5</xdr:col>
      <xdr:colOff>471662</xdr:colOff>
      <xdr:row>15</xdr:row>
      <xdr:rowOff>157631</xdr:rowOff>
    </xdr:to>
    <xdr:pic>
      <xdr:nvPicPr>
        <xdr:cNvPr id="10" name="Picture 4" descr="http://photos.gograph.com/thumbs/CSP/CSP992/k14703550.jp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78855" y="4318538"/>
          <a:ext cx="1113231" cy="693076"/>
        </a:xfrm>
        <a:prstGeom prst="rect">
          <a:avLst/>
        </a:prstGeom>
        <a:noFill/>
      </xdr:spPr>
    </xdr:pic>
    <xdr:clientData/>
  </xdr:twoCellAnchor>
  <xdr:twoCellAnchor editAs="oneCell">
    <xdr:from>
      <xdr:col>4</xdr:col>
      <xdr:colOff>1100711</xdr:colOff>
      <xdr:row>22</xdr:row>
      <xdr:rowOff>64417</xdr:rowOff>
    </xdr:from>
    <xdr:to>
      <xdr:col>5</xdr:col>
      <xdr:colOff>443264</xdr:colOff>
      <xdr:row>25</xdr:row>
      <xdr:rowOff>155752</xdr:rowOff>
    </xdr:to>
    <xdr:pic>
      <xdr:nvPicPr>
        <xdr:cNvPr id="11" name="Picture 5" descr="http://images.clipartpanda.com/tap-clipart-1336367663.pn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374440" y="6102298"/>
          <a:ext cx="989248" cy="672522"/>
        </a:xfrm>
        <a:prstGeom prst="rect">
          <a:avLst/>
        </a:prstGeom>
        <a:noFill/>
      </xdr:spPr>
    </xdr:pic>
    <xdr:clientData/>
  </xdr:twoCellAnchor>
  <xdr:twoCellAnchor editAs="oneCell">
    <xdr:from>
      <xdr:col>2</xdr:col>
      <xdr:colOff>185924</xdr:colOff>
      <xdr:row>22</xdr:row>
      <xdr:rowOff>76200</xdr:rowOff>
    </xdr:from>
    <xdr:to>
      <xdr:col>2</xdr:col>
      <xdr:colOff>1335123</xdr:colOff>
      <xdr:row>25</xdr:row>
      <xdr:rowOff>57810</xdr:rowOff>
    </xdr:to>
    <xdr:pic>
      <xdr:nvPicPr>
        <xdr:cNvPr id="12" name="Picture 7" descr="http://upload.wikimedia.org/wikipedia/commons/thumb/f/f7/Biohazard.svg/2000px-Biohazard.svg.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714229" y="6114081"/>
          <a:ext cx="1149199" cy="562797"/>
        </a:xfrm>
        <a:prstGeom prst="rect">
          <a:avLst/>
        </a:prstGeom>
        <a:noFill/>
      </xdr:spPr>
    </xdr:pic>
    <xdr:clientData/>
  </xdr:twoCellAnchor>
  <xdr:twoCellAnchor editAs="oneCell">
    <xdr:from>
      <xdr:col>7</xdr:col>
      <xdr:colOff>1687754</xdr:colOff>
      <xdr:row>22</xdr:row>
      <xdr:rowOff>48862</xdr:rowOff>
    </xdr:from>
    <xdr:to>
      <xdr:col>8</xdr:col>
      <xdr:colOff>1140845</xdr:colOff>
      <xdr:row>25</xdr:row>
      <xdr:rowOff>102020</xdr:rowOff>
    </xdr:to>
    <xdr:pic>
      <xdr:nvPicPr>
        <xdr:cNvPr id="13" name="Picture 10" descr="http://upload.wikimedia.org/wikipedia/en/8/85/Global_Handwashing_Day_(emblem).jp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1890805" y="6086743"/>
          <a:ext cx="1411904" cy="634345"/>
        </a:xfrm>
        <a:prstGeom prst="rect">
          <a:avLst/>
        </a:prstGeom>
        <a:noFill/>
      </xdr:spPr>
    </xdr:pic>
    <xdr:clientData/>
  </xdr:twoCellAnchor>
  <xdr:twoCellAnchor editAs="oneCell">
    <xdr:from>
      <xdr:col>7</xdr:col>
      <xdr:colOff>1276090</xdr:colOff>
      <xdr:row>12</xdr:row>
      <xdr:rowOff>63139</xdr:rowOff>
    </xdr:from>
    <xdr:to>
      <xdr:col>8</xdr:col>
      <xdr:colOff>872993</xdr:colOff>
      <xdr:row>15</xdr:row>
      <xdr:rowOff>11069</xdr:rowOff>
    </xdr:to>
    <xdr:pic>
      <xdr:nvPicPr>
        <xdr:cNvPr id="14" name="Picture 8" descr="http://thumbs.dreamstime.com/t/many-color-wheelie-bins-set-illustration-waste-management-concept-44839723.jp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1479141" y="4335936"/>
          <a:ext cx="1555716" cy="529116"/>
        </a:xfrm>
        <a:prstGeom prst="rect">
          <a:avLst/>
        </a:prstGeom>
        <a:noFill/>
      </xdr:spPr>
    </xdr:pic>
    <xdr:clientData/>
  </xdr:twoCellAnchor>
  <xdr:twoCellAnchor editAs="oneCell">
    <xdr:from>
      <xdr:col>1</xdr:col>
      <xdr:colOff>902633</xdr:colOff>
      <xdr:row>31</xdr:row>
      <xdr:rowOff>31572</xdr:rowOff>
    </xdr:from>
    <xdr:to>
      <xdr:col>2</xdr:col>
      <xdr:colOff>1686518</xdr:colOff>
      <xdr:row>34</xdr:row>
      <xdr:rowOff>138745</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7"/>
        <a:stretch>
          <a:fillRect/>
        </a:stretch>
      </xdr:blipFill>
      <xdr:spPr>
        <a:xfrm>
          <a:off x="1440769" y="7802250"/>
          <a:ext cx="1774054" cy="688359"/>
        </a:xfrm>
        <a:prstGeom prst="rect">
          <a:avLst/>
        </a:prstGeom>
      </xdr:spPr>
    </xdr:pic>
    <xdr:clientData/>
  </xdr:twoCellAnchor>
  <xdr:twoCellAnchor editAs="oneCell">
    <xdr:from>
      <xdr:col>4</xdr:col>
      <xdr:colOff>764153</xdr:colOff>
      <xdr:row>31</xdr:row>
      <xdr:rowOff>86101</xdr:rowOff>
    </xdr:from>
    <xdr:to>
      <xdr:col>5</xdr:col>
      <xdr:colOff>473560</xdr:colOff>
      <xdr:row>33</xdr:row>
      <xdr:rowOff>126159</xdr:rowOff>
    </xdr:to>
    <xdr:pic>
      <xdr:nvPicPr>
        <xdr:cNvPr id="3" name="Picture 2">
          <a:extLst>
            <a:ext uri="{FF2B5EF4-FFF2-40B4-BE49-F238E27FC236}">
              <a16:creationId xmlns:a16="http://schemas.microsoft.com/office/drawing/2014/main" id="{F902B4B5-C888-26D8-49FD-8D9407CD2D2F}"/>
            </a:ext>
          </a:extLst>
        </xdr:cNvPr>
        <xdr:cNvPicPr>
          <a:picLocks noChangeAspect="1"/>
        </xdr:cNvPicPr>
      </xdr:nvPicPr>
      <xdr:blipFill>
        <a:blip xmlns:r="http://schemas.openxmlformats.org/officeDocument/2006/relationships" r:embed="rId8"/>
        <a:stretch>
          <a:fillRect/>
        </a:stretch>
      </xdr:blipFill>
      <xdr:spPr>
        <a:xfrm>
          <a:off x="6037882" y="7856779"/>
          <a:ext cx="1356102" cy="4275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312"/>
  <sheetViews>
    <sheetView tabSelected="1" topLeftCell="A2" zoomScale="83" zoomScaleNormal="59" zoomScaleSheetLayoutView="80" zoomScalePageLayoutView="106" workbookViewId="0">
      <selection sqref="A1:XFD1"/>
    </sheetView>
  </sheetViews>
  <sheetFormatPr baseColWidth="10" defaultColWidth="8.83203125" defaultRowHeight="16" x14ac:dyDescent="0.2"/>
  <cols>
    <col min="1" max="1" width="7.6640625" style="1" customWidth="1"/>
    <col min="2" max="2" width="14.1640625" style="1" customWidth="1"/>
    <col min="3" max="3" width="38.6640625" style="1" customWidth="1"/>
    <col min="4" max="4" width="15" style="2" customWidth="1"/>
    <col min="5" max="5" width="23.5" style="1" customWidth="1"/>
    <col min="6" max="6" width="21.83203125" style="1" customWidth="1"/>
    <col min="7" max="7" width="25.1640625" style="1" customWidth="1"/>
    <col min="8" max="8" width="28.1640625" style="2" customWidth="1"/>
    <col min="9" max="9" width="41" style="1" customWidth="1"/>
    <col min="10" max="10" width="20.6640625" style="1" customWidth="1"/>
    <col min="11" max="11" width="25.5" style="55" customWidth="1"/>
    <col min="12" max="16384" width="8.83203125" style="1"/>
  </cols>
  <sheetData>
    <row r="1" spans="1:10" s="169" customFormat="1" hidden="1" x14ac:dyDescent="0.2">
      <c r="D1" s="170"/>
      <c r="H1" s="170"/>
      <c r="I1" s="171" t="s">
        <v>728</v>
      </c>
    </row>
    <row r="2" spans="1:10" ht="37.5" customHeight="1" x14ac:dyDescent="0.2">
      <c r="A2" s="3" t="s">
        <v>600</v>
      </c>
      <c r="B2" s="165" t="s">
        <v>723</v>
      </c>
      <c r="C2" s="166"/>
      <c r="D2" s="166"/>
      <c r="E2" s="166"/>
      <c r="F2" s="166"/>
      <c r="G2" s="166"/>
      <c r="H2" s="166"/>
      <c r="I2" s="167"/>
      <c r="J2" s="4"/>
    </row>
    <row r="3" spans="1:10" ht="17" thickBot="1" x14ac:dyDescent="0.25">
      <c r="A3" s="5"/>
      <c r="B3" s="127" t="s">
        <v>637</v>
      </c>
      <c r="C3" s="128"/>
      <c r="D3" s="128"/>
      <c r="E3" s="128"/>
      <c r="F3" s="128"/>
      <c r="G3" s="128"/>
      <c r="H3" s="128"/>
      <c r="I3" s="129"/>
      <c r="J3" s="5"/>
    </row>
    <row r="4" spans="1:10" ht="18.75" customHeight="1" thickBot="1" x14ac:dyDescent="0.25">
      <c r="A4" s="5"/>
      <c r="B4" s="130"/>
      <c r="C4" s="131"/>
      <c r="D4" s="132"/>
      <c r="E4" s="131"/>
      <c r="F4" s="131"/>
      <c r="G4" s="131"/>
      <c r="H4" s="131"/>
      <c r="I4" s="133"/>
      <c r="J4" s="5"/>
    </row>
    <row r="5" spans="1:10" ht="17" thickBot="1" x14ac:dyDescent="0.25">
      <c r="A5" s="5"/>
      <c r="B5" s="5"/>
      <c r="C5" s="5"/>
      <c r="D5" s="6"/>
      <c r="E5" s="5"/>
      <c r="F5" s="5"/>
      <c r="G5" s="5"/>
      <c r="H5" s="6"/>
      <c r="I5" s="5"/>
      <c r="J5" s="5"/>
    </row>
    <row r="6" spans="1:10" ht="17" thickBot="1" x14ac:dyDescent="0.25">
      <c r="A6" s="5"/>
      <c r="B6" s="103" t="s">
        <v>326</v>
      </c>
      <c r="C6" s="104"/>
      <c r="D6" s="104"/>
      <c r="E6" s="104"/>
      <c r="F6" s="104"/>
      <c r="G6" s="104"/>
      <c r="H6" s="104"/>
      <c r="I6" s="105"/>
      <c r="J6" s="5"/>
    </row>
    <row r="7" spans="1:10" ht="17" thickBot="1" x14ac:dyDescent="0.25">
      <c r="A7" s="5"/>
      <c r="B7" s="141" t="s">
        <v>327</v>
      </c>
      <c r="C7" s="142"/>
      <c r="D7" s="143">
        <f>(B18+E18+H18+B28+E28+H28+B37)/366</f>
        <v>1</v>
      </c>
      <c r="E7" s="144"/>
      <c r="F7" s="144"/>
      <c r="G7" s="145"/>
      <c r="H7" s="134" t="s">
        <v>328</v>
      </c>
      <c r="I7" s="135"/>
      <c r="J7" s="5"/>
    </row>
    <row r="8" spans="1:10" ht="69.75" customHeight="1" thickBot="1" x14ac:dyDescent="0.25">
      <c r="A8" s="5"/>
      <c r="B8" s="149"/>
      <c r="C8" s="150"/>
      <c r="D8" s="143"/>
      <c r="E8" s="144"/>
      <c r="F8" s="144"/>
      <c r="G8" s="145"/>
      <c r="H8" s="136"/>
      <c r="I8" s="137"/>
      <c r="J8" s="5"/>
    </row>
    <row r="9" spans="1:10" ht="42.75" customHeight="1" thickBot="1" x14ac:dyDescent="0.25">
      <c r="A9" s="5"/>
      <c r="B9" s="151" t="s">
        <v>329</v>
      </c>
      <c r="C9" s="152"/>
      <c r="D9" s="143"/>
      <c r="E9" s="144"/>
      <c r="F9" s="144"/>
      <c r="G9" s="145"/>
      <c r="H9" s="138" t="s">
        <v>330</v>
      </c>
      <c r="I9" s="139"/>
      <c r="J9" s="5"/>
    </row>
    <row r="10" spans="1:10" ht="61.5" customHeight="1" thickBot="1" x14ac:dyDescent="0.25">
      <c r="A10" s="5"/>
      <c r="B10" s="153"/>
      <c r="C10" s="154"/>
      <c r="D10" s="146"/>
      <c r="E10" s="147"/>
      <c r="F10" s="147"/>
      <c r="G10" s="148"/>
      <c r="H10" s="136"/>
      <c r="I10" s="137"/>
      <c r="J10" s="5"/>
    </row>
    <row r="11" spans="1:10" ht="17" thickBot="1" x14ac:dyDescent="0.25">
      <c r="A11" s="5"/>
      <c r="B11" s="140"/>
      <c r="C11" s="140"/>
      <c r="D11" s="140"/>
      <c r="E11" s="140"/>
      <c r="F11" s="140"/>
      <c r="G11" s="140"/>
      <c r="H11" s="140"/>
      <c r="I11" s="140"/>
      <c r="J11" s="5"/>
    </row>
    <row r="12" spans="1:10" ht="17" thickBot="1" x14ac:dyDescent="0.25">
      <c r="A12" s="5"/>
      <c r="B12" s="103" t="s">
        <v>331</v>
      </c>
      <c r="C12" s="104"/>
      <c r="D12" s="104"/>
      <c r="E12" s="104"/>
      <c r="F12" s="104"/>
      <c r="G12" s="104"/>
      <c r="H12" s="104"/>
      <c r="I12" s="105"/>
      <c r="J12" s="5"/>
    </row>
    <row r="13" spans="1:10" x14ac:dyDescent="0.2">
      <c r="A13" s="5"/>
      <c r="B13" s="108"/>
      <c r="C13" s="109"/>
      <c r="D13" s="116"/>
      <c r="E13" s="108"/>
      <c r="F13" s="109"/>
      <c r="G13" s="116"/>
      <c r="H13" s="106"/>
      <c r="I13" s="107"/>
      <c r="J13" s="5"/>
    </row>
    <row r="14" spans="1:10" x14ac:dyDescent="0.2">
      <c r="A14" s="5"/>
      <c r="B14" s="108"/>
      <c r="C14" s="109"/>
      <c r="D14" s="116"/>
      <c r="E14" s="108"/>
      <c r="F14" s="109"/>
      <c r="G14" s="116"/>
      <c r="H14" s="108"/>
      <c r="I14" s="109"/>
      <c r="J14" s="5"/>
    </row>
    <row r="15" spans="1:10" x14ac:dyDescent="0.2">
      <c r="A15" s="5"/>
      <c r="B15" s="108"/>
      <c r="C15" s="109"/>
      <c r="D15" s="116"/>
      <c r="E15" s="108"/>
      <c r="F15" s="109"/>
      <c r="G15" s="116"/>
      <c r="H15" s="108"/>
      <c r="I15" s="109"/>
      <c r="J15" s="5"/>
    </row>
    <row r="16" spans="1:10" ht="17" thickBot="1" x14ac:dyDescent="0.25">
      <c r="A16" s="5"/>
      <c r="B16" s="110"/>
      <c r="C16" s="111"/>
      <c r="D16" s="116"/>
      <c r="E16" s="110"/>
      <c r="F16" s="111"/>
      <c r="G16" s="116"/>
      <c r="H16" s="110"/>
      <c r="I16" s="111"/>
      <c r="J16" s="5"/>
    </row>
    <row r="17" spans="1:10" ht="17" thickBot="1" x14ac:dyDescent="0.25">
      <c r="A17" s="5"/>
      <c r="B17" s="122" t="s">
        <v>385</v>
      </c>
      <c r="C17" s="123"/>
      <c r="D17" s="116"/>
      <c r="E17" s="122" t="s">
        <v>338</v>
      </c>
      <c r="F17" s="123"/>
      <c r="G17" s="116"/>
      <c r="H17" s="122" t="s">
        <v>339</v>
      </c>
      <c r="I17" s="123"/>
      <c r="J17" s="5"/>
    </row>
    <row r="18" spans="1:10" ht="15" customHeight="1" x14ac:dyDescent="0.2">
      <c r="A18" s="5"/>
      <c r="B18" s="124">
        <f>H54+H58+H62+H66+H70+H74+H78+H82+H86+H90</f>
        <v>60</v>
      </c>
      <c r="C18" s="125"/>
      <c r="D18" s="116"/>
      <c r="E18" s="124">
        <f>H95+H99+H103+H107+H111+H115+H119+H123+H127+H131</f>
        <v>60</v>
      </c>
      <c r="F18" s="125"/>
      <c r="G18" s="116"/>
      <c r="H18" s="112">
        <f>H136+H140+H144+H148+H152+H156+H160+H164+H168+H172</f>
        <v>60</v>
      </c>
      <c r="I18" s="113"/>
      <c r="J18" s="5"/>
    </row>
    <row r="19" spans="1:10" ht="15" customHeight="1" x14ac:dyDescent="0.2">
      <c r="A19" s="5"/>
      <c r="B19" s="118"/>
      <c r="C19" s="119"/>
      <c r="D19" s="116"/>
      <c r="E19" s="118"/>
      <c r="F19" s="119"/>
      <c r="G19" s="116"/>
      <c r="H19" s="112"/>
      <c r="I19" s="113"/>
      <c r="J19" s="5"/>
    </row>
    <row r="20" spans="1:10" ht="15.75" customHeight="1" thickBot="1" x14ac:dyDescent="0.25">
      <c r="A20" s="5"/>
      <c r="B20" s="120"/>
      <c r="C20" s="121"/>
      <c r="D20" s="116"/>
      <c r="E20" s="120"/>
      <c r="F20" s="121"/>
      <c r="G20" s="116"/>
      <c r="H20" s="114"/>
      <c r="I20" s="115"/>
      <c r="J20" s="5"/>
    </row>
    <row r="21" spans="1:10" ht="9" customHeight="1" x14ac:dyDescent="0.2">
      <c r="A21" s="5"/>
      <c r="B21" s="126"/>
      <c r="C21" s="116"/>
      <c r="D21" s="116"/>
      <c r="E21" s="116"/>
      <c r="F21" s="116"/>
      <c r="G21" s="116"/>
      <c r="H21" s="116"/>
      <c r="I21" s="117"/>
      <c r="J21" s="5"/>
    </row>
    <row r="22" spans="1:10" ht="8.25" customHeight="1" thickBot="1" x14ac:dyDescent="0.25">
      <c r="A22" s="5"/>
      <c r="B22" s="126"/>
      <c r="C22" s="116"/>
      <c r="D22" s="116"/>
      <c r="E22" s="116"/>
      <c r="F22" s="116"/>
      <c r="G22" s="116"/>
      <c r="H22" s="116"/>
      <c r="I22" s="117"/>
      <c r="J22" s="5"/>
    </row>
    <row r="23" spans="1:10" x14ac:dyDescent="0.2">
      <c r="A23" s="5"/>
      <c r="B23" s="106"/>
      <c r="C23" s="107"/>
      <c r="D23" s="116"/>
      <c r="E23" s="106"/>
      <c r="F23" s="107"/>
      <c r="G23" s="116"/>
      <c r="H23" s="106"/>
      <c r="I23" s="107"/>
      <c r="J23" s="5"/>
    </row>
    <row r="24" spans="1:10" x14ac:dyDescent="0.2">
      <c r="A24" s="5"/>
      <c r="B24" s="108"/>
      <c r="C24" s="109"/>
      <c r="D24" s="116"/>
      <c r="E24" s="108"/>
      <c r="F24" s="109"/>
      <c r="G24" s="116"/>
      <c r="H24" s="108"/>
      <c r="I24" s="109"/>
      <c r="J24" s="5"/>
    </row>
    <row r="25" spans="1:10" x14ac:dyDescent="0.2">
      <c r="A25" s="5"/>
      <c r="B25" s="108"/>
      <c r="C25" s="109"/>
      <c r="D25" s="116"/>
      <c r="E25" s="108"/>
      <c r="F25" s="109"/>
      <c r="G25" s="116"/>
      <c r="H25" s="108"/>
      <c r="I25" s="109"/>
      <c r="J25" s="5"/>
    </row>
    <row r="26" spans="1:10" ht="17" thickBot="1" x14ac:dyDescent="0.25">
      <c r="A26" s="5"/>
      <c r="B26" s="110"/>
      <c r="C26" s="111"/>
      <c r="D26" s="116"/>
      <c r="E26" s="110"/>
      <c r="F26" s="111"/>
      <c r="G26" s="116"/>
      <c r="H26" s="110"/>
      <c r="I26" s="111"/>
      <c r="J26" s="5"/>
    </row>
    <row r="27" spans="1:10" ht="17" thickBot="1" x14ac:dyDescent="0.25">
      <c r="A27" s="5"/>
      <c r="B27" s="122" t="s">
        <v>636</v>
      </c>
      <c r="C27" s="123"/>
      <c r="D27" s="116"/>
      <c r="E27" s="122" t="s">
        <v>340</v>
      </c>
      <c r="F27" s="123"/>
      <c r="G27" s="116"/>
      <c r="H27" s="122" t="s">
        <v>383</v>
      </c>
      <c r="I27" s="123"/>
      <c r="J27" s="5"/>
    </row>
    <row r="28" spans="1:10" ht="15" customHeight="1" x14ac:dyDescent="0.2">
      <c r="A28" s="5"/>
      <c r="B28" s="124">
        <f>H177+H181+H185+H189+H193+H197+H201+H205+H209+H213</f>
        <v>60</v>
      </c>
      <c r="C28" s="125"/>
      <c r="D28" s="116"/>
      <c r="E28" s="124">
        <f>H218+H222+H226+H230+H234+H238</f>
        <v>36</v>
      </c>
      <c r="F28" s="125"/>
      <c r="G28" s="116"/>
      <c r="H28" s="118">
        <f>H243+H247+H251+H255+H259</f>
        <v>30</v>
      </c>
      <c r="I28" s="119"/>
      <c r="J28" s="5"/>
    </row>
    <row r="29" spans="1:10" ht="15" customHeight="1" x14ac:dyDescent="0.2">
      <c r="A29" s="5"/>
      <c r="B29" s="118"/>
      <c r="C29" s="119"/>
      <c r="D29" s="116"/>
      <c r="E29" s="118"/>
      <c r="F29" s="119"/>
      <c r="G29" s="116"/>
      <c r="H29" s="118"/>
      <c r="I29" s="119"/>
      <c r="J29" s="5"/>
    </row>
    <row r="30" spans="1:10" ht="15.75" customHeight="1" thickBot="1" x14ac:dyDescent="0.25">
      <c r="A30" s="5"/>
      <c r="B30" s="120"/>
      <c r="C30" s="121"/>
      <c r="D30" s="116"/>
      <c r="E30" s="120"/>
      <c r="F30" s="121"/>
      <c r="G30" s="116"/>
      <c r="H30" s="120"/>
      <c r="I30" s="121"/>
      <c r="J30" s="5"/>
    </row>
    <row r="31" spans="1:10" ht="14.25" customHeight="1" thickBot="1" x14ac:dyDescent="0.25">
      <c r="A31" s="5"/>
      <c r="B31" s="9"/>
      <c r="C31" s="10"/>
      <c r="D31" s="7"/>
      <c r="E31" s="7"/>
      <c r="F31" s="7"/>
      <c r="G31" s="7"/>
      <c r="H31" s="116"/>
      <c r="I31" s="117"/>
      <c r="J31" s="5"/>
    </row>
    <row r="32" spans="1:10" x14ac:dyDescent="0.2">
      <c r="A32" s="5"/>
      <c r="B32" s="106"/>
      <c r="C32" s="107"/>
      <c r="D32" s="7"/>
      <c r="E32" s="106"/>
      <c r="F32" s="107"/>
      <c r="G32" s="7"/>
      <c r="H32" s="7"/>
      <c r="I32" s="8"/>
      <c r="J32" s="5"/>
    </row>
    <row r="33" spans="1:10" x14ac:dyDescent="0.2">
      <c r="A33" s="5"/>
      <c r="B33" s="108"/>
      <c r="C33" s="109"/>
      <c r="D33" s="7"/>
      <c r="E33" s="108"/>
      <c r="F33" s="109"/>
      <c r="G33" s="7"/>
      <c r="H33" s="7"/>
      <c r="I33" s="8"/>
      <c r="J33" s="5"/>
    </row>
    <row r="34" spans="1:10" x14ac:dyDescent="0.2">
      <c r="A34" s="5"/>
      <c r="B34" s="108"/>
      <c r="C34" s="109"/>
      <c r="D34" s="7"/>
      <c r="E34" s="108"/>
      <c r="F34" s="109"/>
      <c r="G34" s="7"/>
      <c r="H34" s="7"/>
      <c r="I34" s="8"/>
      <c r="J34" s="5"/>
    </row>
    <row r="35" spans="1:10" ht="14.25" customHeight="1" thickBot="1" x14ac:dyDescent="0.25">
      <c r="A35" s="5"/>
      <c r="B35" s="110"/>
      <c r="C35" s="111"/>
      <c r="D35" s="7"/>
      <c r="E35" s="108"/>
      <c r="F35" s="109"/>
      <c r="G35" s="7"/>
      <c r="H35" s="7"/>
      <c r="I35" s="8"/>
      <c r="J35" s="5"/>
    </row>
    <row r="36" spans="1:10" ht="37.5" customHeight="1" thickBot="1" x14ac:dyDescent="0.25">
      <c r="A36" s="5"/>
      <c r="B36" s="163" t="s">
        <v>605</v>
      </c>
      <c r="C36" s="164"/>
      <c r="D36" s="7"/>
      <c r="E36" s="163" t="s">
        <v>706</v>
      </c>
      <c r="F36" s="164"/>
      <c r="G36" s="7"/>
      <c r="H36" s="7"/>
      <c r="I36" s="8"/>
      <c r="J36" s="5"/>
    </row>
    <row r="37" spans="1:10" ht="15" customHeight="1" x14ac:dyDescent="0.2">
      <c r="A37" s="5"/>
      <c r="B37" s="124">
        <f>H267+H273+H279+H285+H291+H297</f>
        <v>60</v>
      </c>
      <c r="C37" s="125"/>
      <c r="D37" s="7"/>
      <c r="E37" s="124">
        <f>F47</f>
        <v>100</v>
      </c>
      <c r="F37" s="125"/>
      <c r="G37" s="7"/>
      <c r="H37" s="7"/>
      <c r="I37" s="8"/>
      <c r="J37" s="5"/>
    </row>
    <row r="38" spans="1:10" ht="15.75" customHeight="1" x14ac:dyDescent="0.2">
      <c r="A38" s="5"/>
      <c r="B38" s="118"/>
      <c r="C38" s="119"/>
      <c r="D38" s="7"/>
      <c r="E38" s="118"/>
      <c r="F38" s="119"/>
      <c r="G38" s="7"/>
      <c r="H38" s="7"/>
      <c r="I38" s="8"/>
      <c r="J38" s="5"/>
    </row>
    <row r="39" spans="1:10" ht="17" thickBot="1" x14ac:dyDescent="0.25">
      <c r="A39" s="5"/>
      <c r="B39" s="120"/>
      <c r="C39" s="121"/>
      <c r="D39" s="11"/>
      <c r="E39" s="120"/>
      <c r="F39" s="121"/>
      <c r="G39" s="11"/>
      <c r="H39" s="11"/>
      <c r="I39" s="12"/>
      <c r="J39" s="5"/>
    </row>
    <row r="40" spans="1:10" hidden="1" x14ac:dyDescent="0.2">
      <c r="A40" s="5"/>
      <c r="B40" s="5"/>
      <c r="C40" s="5"/>
      <c r="D40" s="6"/>
      <c r="E40" s="5"/>
      <c r="F40" s="5"/>
      <c r="G40" s="5"/>
      <c r="H40" s="6"/>
      <c r="I40" s="5"/>
      <c r="J40" s="5"/>
    </row>
    <row r="41" spans="1:10" hidden="1" x14ac:dyDescent="0.2">
      <c r="A41" s="5"/>
      <c r="B41" s="5"/>
      <c r="C41" s="5"/>
      <c r="D41" s="6"/>
      <c r="E41" s="5"/>
      <c r="F41" s="5"/>
      <c r="G41" s="5"/>
      <c r="H41" s="6"/>
      <c r="I41" s="5"/>
      <c r="J41" s="5"/>
    </row>
    <row r="42" spans="1:10" hidden="1" x14ac:dyDescent="0.2">
      <c r="A42" s="5"/>
      <c r="B42" s="5"/>
      <c r="C42" s="24" t="s">
        <v>707</v>
      </c>
      <c r="D42" s="24" t="s">
        <v>708</v>
      </c>
      <c r="E42" s="24" t="s">
        <v>709</v>
      </c>
      <c r="F42" s="24" t="s">
        <v>710</v>
      </c>
      <c r="G42" s="5"/>
      <c r="H42" s="6"/>
      <c r="I42" s="5"/>
      <c r="J42" s="5"/>
    </row>
    <row r="43" spans="1:10" hidden="1" x14ac:dyDescent="0.2">
      <c r="A43" s="5"/>
      <c r="B43" s="5"/>
      <c r="C43" s="24" t="s">
        <v>691</v>
      </c>
      <c r="D43" s="24">
        <f>H87+H118+H223+H224+H225+H288</f>
        <v>12</v>
      </c>
      <c r="E43" s="24">
        <v>12</v>
      </c>
      <c r="F43" s="24">
        <f>D43/E43</f>
        <v>1</v>
      </c>
      <c r="G43" s="5"/>
      <c r="H43" s="6"/>
      <c r="I43" s="5"/>
      <c r="J43" s="5"/>
    </row>
    <row r="44" spans="1:10" hidden="1" x14ac:dyDescent="0.2">
      <c r="A44" s="5"/>
      <c r="B44" s="5"/>
      <c r="C44" s="24" t="s">
        <v>692</v>
      </c>
      <c r="D44" s="24">
        <f>H129+H137+H141+H155+H163+H167+H169+H170+H239+H240+H241+H256+H286</f>
        <v>26</v>
      </c>
      <c r="E44" s="24">
        <v>26</v>
      </c>
      <c r="F44" s="24">
        <f>D44/E44</f>
        <v>1</v>
      </c>
      <c r="G44" s="5"/>
      <c r="H44" s="6"/>
      <c r="I44" s="5"/>
      <c r="J44" s="5"/>
    </row>
    <row r="45" spans="1:10" hidden="1" x14ac:dyDescent="0.2">
      <c r="A45" s="5"/>
      <c r="B45" s="5"/>
      <c r="C45" s="24" t="s">
        <v>694</v>
      </c>
      <c r="D45" s="24">
        <f>H57+H68+H72+H75+H76+H96+H100+H104+H108+H112+H116+H120+H122+H125+H171+H178+H179+H190+H191+H194+H195+H281</f>
        <v>44</v>
      </c>
      <c r="E45" s="24">
        <v>44</v>
      </c>
      <c r="F45" s="24">
        <f>D45/E45</f>
        <v>1</v>
      </c>
      <c r="G45" s="5"/>
      <c r="H45" s="6"/>
      <c r="I45" s="5"/>
      <c r="J45" s="5"/>
    </row>
    <row r="46" spans="1:10" hidden="1" x14ac:dyDescent="0.2">
      <c r="A46" s="5"/>
      <c r="B46" s="5"/>
      <c r="C46" s="24" t="s">
        <v>695</v>
      </c>
      <c r="D46" s="24">
        <f>H253+H254+H260</f>
        <v>6</v>
      </c>
      <c r="E46" s="24">
        <v>6</v>
      </c>
      <c r="F46" s="24">
        <f>D46/E46</f>
        <v>1</v>
      </c>
      <c r="G46" s="5"/>
      <c r="H46" s="6"/>
      <c r="I46" s="5"/>
      <c r="J46" s="5"/>
    </row>
    <row r="47" spans="1:10" hidden="1" x14ac:dyDescent="0.2">
      <c r="A47" s="5"/>
      <c r="B47" s="5"/>
      <c r="C47" s="24" t="s">
        <v>711</v>
      </c>
      <c r="D47" s="24">
        <f>SUM(D43:D46)</f>
        <v>88</v>
      </c>
      <c r="E47" s="24">
        <f>SUM(E43:E46)</f>
        <v>88</v>
      </c>
      <c r="F47" s="24">
        <f>D47/E47*100</f>
        <v>100</v>
      </c>
      <c r="G47" s="5"/>
      <c r="H47" s="6"/>
      <c r="I47" s="5"/>
      <c r="J47" s="5"/>
    </row>
    <row r="48" spans="1:10" hidden="1" x14ac:dyDescent="0.2">
      <c r="A48" s="5"/>
      <c r="B48" s="5"/>
      <c r="C48" s="5"/>
      <c r="D48" s="6"/>
      <c r="E48" s="5"/>
      <c r="F48" s="5"/>
      <c r="G48" s="5"/>
      <c r="H48" s="6"/>
      <c r="I48" s="5"/>
      <c r="J48" s="5"/>
    </row>
    <row r="49" spans="1:11" hidden="1" x14ac:dyDescent="0.2">
      <c r="A49" s="5"/>
      <c r="B49" s="5"/>
      <c r="C49" s="5"/>
      <c r="D49" s="6"/>
      <c r="E49" s="5"/>
      <c r="F49" s="5"/>
      <c r="G49" s="5"/>
      <c r="H49" s="6"/>
      <c r="I49" s="5"/>
      <c r="J49" s="5"/>
    </row>
    <row r="50" spans="1:11" hidden="1" x14ac:dyDescent="0.2">
      <c r="A50" s="5"/>
      <c r="B50" s="5"/>
      <c r="C50" s="5"/>
      <c r="D50" s="6"/>
      <c r="E50" s="5"/>
      <c r="F50" s="5"/>
      <c r="G50" s="5"/>
      <c r="H50" s="6"/>
      <c r="I50" s="5"/>
      <c r="J50" s="5"/>
    </row>
    <row r="51" spans="1:11" ht="17" thickBot="1" x14ac:dyDescent="0.25">
      <c r="A51" s="5"/>
      <c r="B51" s="5"/>
      <c r="C51" s="5"/>
      <c r="D51" s="6"/>
      <c r="E51" s="5"/>
      <c r="F51" s="5"/>
      <c r="G51" s="5"/>
      <c r="H51" s="6"/>
      <c r="I51" s="5"/>
      <c r="J51" s="5"/>
    </row>
    <row r="52" spans="1:11" s="2" customFormat="1" ht="35" thickBot="1" x14ac:dyDescent="0.25">
      <c r="A52" s="60" t="s">
        <v>21</v>
      </c>
      <c r="B52" s="162" t="s">
        <v>0</v>
      </c>
      <c r="C52" s="162"/>
      <c r="D52" s="13" t="s">
        <v>1</v>
      </c>
      <c r="E52" s="162" t="s">
        <v>2</v>
      </c>
      <c r="F52" s="162"/>
      <c r="G52" s="162"/>
      <c r="H52" s="13" t="s">
        <v>3</v>
      </c>
      <c r="I52" s="90" t="s">
        <v>341</v>
      </c>
      <c r="J52" s="91"/>
      <c r="K52" s="61" t="s">
        <v>696</v>
      </c>
    </row>
    <row r="53" spans="1:11" ht="21.75" customHeight="1" thickBot="1" x14ac:dyDescent="0.25">
      <c r="A53" s="14" t="s">
        <v>5</v>
      </c>
      <c r="B53" s="98" t="s">
        <v>722</v>
      </c>
      <c r="C53" s="99"/>
      <c r="D53" s="99"/>
      <c r="E53" s="99"/>
      <c r="F53" s="99"/>
      <c r="G53" s="99"/>
      <c r="H53" s="99"/>
      <c r="I53" s="99"/>
      <c r="J53" s="91"/>
    </row>
    <row r="54" spans="1:11" ht="21.75" customHeight="1" x14ac:dyDescent="0.2">
      <c r="A54" s="15" t="s">
        <v>6</v>
      </c>
      <c r="B54" s="100" t="s">
        <v>7</v>
      </c>
      <c r="C54" s="100"/>
      <c r="D54" s="100"/>
      <c r="E54" s="100"/>
      <c r="F54" s="100"/>
      <c r="G54" s="100"/>
      <c r="H54" s="16">
        <f>SUM(H55:H57)</f>
        <v>6</v>
      </c>
      <c r="I54" s="92"/>
      <c r="J54" s="93"/>
    </row>
    <row r="55" spans="1:11" ht="106.5" customHeight="1" x14ac:dyDescent="0.2">
      <c r="A55" s="17" t="s">
        <v>4</v>
      </c>
      <c r="B55" s="102" t="s">
        <v>19</v>
      </c>
      <c r="C55" s="102"/>
      <c r="D55" s="18" t="s">
        <v>8</v>
      </c>
      <c r="E55" s="102" t="s">
        <v>645</v>
      </c>
      <c r="F55" s="102"/>
      <c r="G55" s="102"/>
      <c r="H55" s="19">
        <v>2</v>
      </c>
      <c r="I55" s="94"/>
      <c r="J55" s="95"/>
    </row>
    <row r="56" spans="1:11" ht="69.75" customHeight="1" x14ac:dyDescent="0.2">
      <c r="A56" s="17" t="s">
        <v>9</v>
      </c>
      <c r="B56" s="102" t="s">
        <v>646</v>
      </c>
      <c r="C56" s="102"/>
      <c r="D56" s="18" t="s">
        <v>386</v>
      </c>
      <c r="E56" s="102" t="s">
        <v>387</v>
      </c>
      <c r="F56" s="102"/>
      <c r="G56" s="102"/>
      <c r="H56" s="19">
        <v>2</v>
      </c>
      <c r="I56" s="94"/>
      <c r="J56" s="95"/>
    </row>
    <row r="57" spans="1:11" ht="173.25" customHeight="1" x14ac:dyDescent="0.2">
      <c r="A57" s="17" t="s">
        <v>11</v>
      </c>
      <c r="B57" s="102" t="s">
        <v>20</v>
      </c>
      <c r="C57" s="102"/>
      <c r="D57" s="18" t="s">
        <v>14</v>
      </c>
      <c r="E57" s="83" t="s">
        <v>712</v>
      </c>
      <c r="F57" s="83"/>
      <c r="G57" s="83"/>
      <c r="H57" s="19">
        <v>2</v>
      </c>
      <c r="I57" s="94"/>
      <c r="J57" s="95"/>
      <c r="K57" s="55" t="s">
        <v>694</v>
      </c>
    </row>
    <row r="58" spans="1:11" ht="19.5" customHeight="1" x14ac:dyDescent="0.2">
      <c r="A58" s="15" t="s">
        <v>15</v>
      </c>
      <c r="B58" s="101" t="s">
        <v>16</v>
      </c>
      <c r="C58" s="101"/>
      <c r="D58" s="101"/>
      <c r="E58" s="101"/>
      <c r="F58" s="101"/>
      <c r="G58" s="101"/>
      <c r="H58" s="20">
        <f>SUM(H59:H61)</f>
        <v>6</v>
      </c>
      <c r="I58" s="96"/>
      <c r="J58" s="97"/>
    </row>
    <row r="59" spans="1:11" ht="141" customHeight="1" x14ac:dyDescent="0.2">
      <c r="A59" s="17" t="s">
        <v>17</v>
      </c>
      <c r="B59" s="102" t="s">
        <v>388</v>
      </c>
      <c r="C59" s="102"/>
      <c r="D59" s="18" t="s">
        <v>10</v>
      </c>
      <c r="E59" s="102" t="s">
        <v>389</v>
      </c>
      <c r="F59" s="102"/>
      <c r="G59" s="102"/>
      <c r="H59" s="19">
        <v>2</v>
      </c>
      <c r="I59" s="94"/>
      <c r="J59" s="95"/>
    </row>
    <row r="60" spans="1:11" ht="51.75" customHeight="1" x14ac:dyDescent="0.2">
      <c r="A60" s="17" t="s">
        <v>18</v>
      </c>
      <c r="B60" s="102" t="s">
        <v>390</v>
      </c>
      <c r="C60" s="102"/>
      <c r="D60" s="18" t="s">
        <v>10</v>
      </c>
      <c r="E60" s="102" t="s">
        <v>391</v>
      </c>
      <c r="F60" s="102"/>
      <c r="G60" s="102"/>
      <c r="H60" s="19">
        <v>2</v>
      </c>
      <c r="I60" s="94"/>
      <c r="J60" s="95"/>
    </row>
    <row r="61" spans="1:11" ht="101.25" customHeight="1" x14ac:dyDescent="0.2">
      <c r="A61" s="25" t="s">
        <v>392</v>
      </c>
      <c r="B61" s="83" t="s">
        <v>22</v>
      </c>
      <c r="C61" s="83"/>
      <c r="D61" s="26" t="s">
        <v>8</v>
      </c>
      <c r="E61" s="83" t="s">
        <v>647</v>
      </c>
      <c r="F61" s="83"/>
      <c r="G61" s="83"/>
      <c r="H61" s="27">
        <v>2</v>
      </c>
      <c r="I61" s="67"/>
      <c r="J61" s="68"/>
    </row>
    <row r="62" spans="1:11" ht="20.25" customHeight="1" x14ac:dyDescent="0.2">
      <c r="A62" s="30" t="s">
        <v>23</v>
      </c>
      <c r="B62" s="77" t="s">
        <v>24</v>
      </c>
      <c r="C62" s="77"/>
      <c r="D62" s="77"/>
      <c r="E62" s="77"/>
      <c r="F62" s="77"/>
      <c r="G62" s="77"/>
      <c r="H62" s="31">
        <f>SUM(H63:H65)</f>
        <v>6</v>
      </c>
      <c r="I62" s="70"/>
      <c r="J62" s="71"/>
    </row>
    <row r="63" spans="1:11" ht="73" customHeight="1" x14ac:dyDescent="0.2">
      <c r="A63" s="32" t="s">
        <v>25</v>
      </c>
      <c r="B63" s="83" t="s">
        <v>124</v>
      </c>
      <c r="C63" s="83"/>
      <c r="D63" s="26" t="s">
        <v>10</v>
      </c>
      <c r="E63" s="83" t="s">
        <v>648</v>
      </c>
      <c r="F63" s="83"/>
      <c r="G63" s="83"/>
      <c r="H63" s="27">
        <v>2</v>
      </c>
      <c r="I63" s="67"/>
      <c r="J63" s="68"/>
    </row>
    <row r="64" spans="1:11" ht="85.5" customHeight="1" x14ac:dyDescent="0.2">
      <c r="A64" s="25" t="s">
        <v>26</v>
      </c>
      <c r="B64" s="86" t="s">
        <v>606</v>
      </c>
      <c r="C64" s="86"/>
      <c r="D64" s="26" t="s">
        <v>10</v>
      </c>
      <c r="E64" s="83" t="s">
        <v>649</v>
      </c>
      <c r="F64" s="83"/>
      <c r="G64" s="83"/>
      <c r="H64" s="27">
        <v>2</v>
      </c>
      <c r="I64" s="67"/>
      <c r="J64" s="68"/>
    </row>
    <row r="65" spans="1:11" ht="93.75" customHeight="1" x14ac:dyDescent="0.2">
      <c r="A65" s="25" t="s">
        <v>393</v>
      </c>
      <c r="B65" s="83" t="s">
        <v>394</v>
      </c>
      <c r="C65" s="83"/>
      <c r="D65" s="26" t="s">
        <v>8</v>
      </c>
      <c r="E65" s="83" t="s">
        <v>395</v>
      </c>
      <c r="F65" s="83"/>
      <c r="G65" s="83"/>
      <c r="H65" s="27">
        <v>2</v>
      </c>
      <c r="I65" s="67"/>
      <c r="J65" s="68"/>
    </row>
    <row r="66" spans="1:11" ht="17" x14ac:dyDescent="0.2">
      <c r="A66" s="34" t="s">
        <v>27</v>
      </c>
      <c r="B66" s="77" t="s">
        <v>396</v>
      </c>
      <c r="C66" s="77"/>
      <c r="D66" s="77"/>
      <c r="E66" s="77"/>
      <c r="F66" s="77"/>
      <c r="G66" s="77"/>
      <c r="H66" s="31">
        <f>SUM(H67:H69)</f>
        <v>6</v>
      </c>
      <c r="I66" s="70"/>
      <c r="J66" s="71"/>
    </row>
    <row r="67" spans="1:11" ht="78.75" customHeight="1" x14ac:dyDescent="0.2">
      <c r="A67" s="25" t="s">
        <v>28</v>
      </c>
      <c r="B67" s="78" t="s">
        <v>397</v>
      </c>
      <c r="C67" s="80"/>
      <c r="D67" s="26" t="s">
        <v>10</v>
      </c>
      <c r="E67" s="78" t="s">
        <v>398</v>
      </c>
      <c r="F67" s="79"/>
      <c r="G67" s="80"/>
      <c r="H67" s="27">
        <v>2</v>
      </c>
      <c r="I67" s="67"/>
      <c r="J67" s="68"/>
    </row>
    <row r="68" spans="1:11" ht="90" customHeight="1" x14ac:dyDescent="0.2">
      <c r="A68" s="25" t="s">
        <v>29</v>
      </c>
      <c r="B68" s="83" t="s">
        <v>125</v>
      </c>
      <c r="C68" s="83"/>
      <c r="D68" s="26" t="s">
        <v>10</v>
      </c>
      <c r="E68" s="83" t="s">
        <v>650</v>
      </c>
      <c r="F68" s="83"/>
      <c r="G68" s="83"/>
      <c r="H68" s="35">
        <v>2</v>
      </c>
      <c r="I68" s="67"/>
      <c r="J68" s="68"/>
      <c r="K68" s="55" t="s">
        <v>694</v>
      </c>
    </row>
    <row r="69" spans="1:11" ht="73.5" customHeight="1" x14ac:dyDescent="0.2">
      <c r="A69" s="25" t="s">
        <v>30</v>
      </c>
      <c r="B69" s="83" t="s">
        <v>399</v>
      </c>
      <c r="C69" s="83"/>
      <c r="D69" s="26" t="s">
        <v>10</v>
      </c>
      <c r="E69" s="86" t="s">
        <v>607</v>
      </c>
      <c r="F69" s="86"/>
      <c r="G69" s="86"/>
      <c r="H69" s="35">
        <v>2</v>
      </c>
      <c r="I69" s="67"/>
      <c r="J69" s="68"/>
    </row>
    <row r="70" spans="1:11" ht="17" x14ac:dyDescent="0.2">
      <c r="A70" s="36" t="s">
        <v>31</v>
      </c>
      <c r="B70" s="77" t="s">
        <v>32</v>
      </c>
      <c r="C70" s="77"/>
      <c r="D70" s="77"/>
      <c r="E70" s="77"/>
      <c r="F70" s="77"/>
      <c r="G70" s="77"/>
      <c r="H70" s="37">
        <f>SUM(H71:H73)</f>
        <v>6</v>
      </c>
      <c r="I70" s="70"/>
      <c r="J70" s="71"/>
    </row>
    <row r="71" spans="1:11" ht="79.5" customHeight="1" x14ac:dyDescent="0.2">
      <c r="A71" s="25" t="s">
        <v>33</v>
      </c>
      <c r="B71" s="83" t="s">
        <v>400</v>
      </c>
      <c r="C71" s="83"/>
      <c r="D71" s="26" t="s">
        <v>342</v>
      </c>
      <c r="E71" s="83" t="s">
        <v>401</v>
      </c>
      <c r="F71" s="83"/>
      <c r="G71" s="83"/>
      <c r="H71" s="35">
        <v>2</v>
      </c>
      <c r="I71" s="67"/>
      <c r="J71" s="68"/>
    </row>
    <row r="72" spans="1:11" ht="105.75" customHeight="1" x14ac:dyDescent="0.2">
      <c r="A72" s="25" t="s">
        <v>34</v>
      </c>
      <c r="B72" s="83" t="s">
        <v>402</v>
      </c>
      <c r="C72" s="83"/>
      <c r="D72" s="26" t="s">
        <v>10</v>
      </c>
      <c r="E72" s="83" t="s">
        <v>651</v>
      </c>
      <c r="F72" s="83"/>
      <c r="G72" s="83"/>
      <c r="H72" s="35">
        <v>2</v>
      </c>
      <c r="I72" s="67"/>
      <c r="J72" s="68"/>
      <c r="K72" s="55" t="s">
        <v>694</v>
      </c>
    </row>
    <row r="73" spans="1:11" ht="75" customHeight="1" x14ac:dyDescent="0.2">
      <c r="A73" s="25" t="s">
        <v>403</v>
      </c>
      <c r="B73" s="83" t="s">
        <v>404</v>
      </c>
      <c r="C73" s="83"/>
      <c r="D73" s="26" t="s">
        <v>10</v>
      </c>
      <c r="E73" s="83" t="s">
        <v>690</v>
      </c>
      <c r="F73" s="83"/>
      <c r="G73" s="83"/>
      <c r="H73" s="35">
        <v>2</v>
      </c>
      <c r="I73" s="67"/>
      <c r="J73" s="68"/>
    </row>
    <row r="74" spans="1:11" ht="21" customHeight="1" x14ac:dyDescent="0.2">
      <c r="A74" s="30" t="s">
        <v>35</v>
      </c>
      <c r="B74" s="77" t="s">
        <v>36</v>
      </c>
      <c r="C74" s="77"/>
      <c r="D74" s="77"/>
      <c r="E74" s="77"/>
      <c r="F74" s="77"/>
      <c r="G74" s="77"/>
      <c r="H74" s="37">
        <f>SUM(H75:H77)</f>
        <v>6</v>
      </c>
      <c r="I74" s="70"/>
      <c r="J74" s="71"/>
    </row>
    <row r="75" spans="1:11" ht="87" customHeight="1" x14ac:dyDescent="0.2">
      <c r="A75" s="25" t="s">
        <v>37</v>
      </c>
      <c r="B75" s="83" t="s">
        <v>405</v>
      </c>
      <c r="C75" s="83"/>
      <c r="D75" s="26" t="s">
        <v>10</v>
      </c>
      <c r="E75" s="83" t="s">
        <v>713</v>
      </c>
      <c r="F75" s="83"/>
      <c r="G75" s="83"/>
      <c r="H75" s="35">
        <v>2</v>
      </c>
      <c r="I75" s="67"/>
      <c r="J75" s="68"/>
      <c r="K75" s="55" t="s">
        <v>694</v>
      </c>
    </row>
    <row r="76" spans="1:11" ht="68.25" customHeight="1" x14ac:dyDescent="0.2">
      <c r="A76" s="25" t="s">
        <v>38</v>
      </c>
      <c r="B76" s="83" t="s">
        <v>406</v>
      </c>
      <c r="C76" s="83"/>
      <c r="D76" s="26" t="s">
        <v>10</v>
      </c>
      <c r="E76" s="83" t="s">
        <v>714</v>
      </c>
      <c r="F76" s="83"/>
      <c r="G76" s="83"/>
      <c r="H76" s="35">
        <v>2</v>
      </c>
      <c r="I76" s="67"/>
      <c r="J76" s="68"/>
      <c r="K76" s="55" t="s">
        <v>694</v>
      </c>
    </row>
    <row r="77" spans="1:11" ht="50.25" customHeight="1" x14ac:dyDescent="0.2">
      <c r="A77" s="25" t="s">
        <v>39</v>
      </c>
      <c r="B77" s="83" t="s">
        <v>40</v>
      </c>
      <c r="C77" s="83"/>
      <c r="D77" s="26" t="s">
        <v>10</v>
      </c>
      <c r="E77" s="83" t="s">
        <v>407</v>
      </c>
      <c r="F77" s="83"/>
      <c r="G77" s="83"/>
      <c r="H77" s="35">
        <v>2</v>
      </c>
      <c r="I77" s="67"/>
      <c r="J77" s="68"/>
    </row>
    <row r="78" spans="1:11" ht="18.75" customHeight="1" x14ac:dyDescent="0.2">
      <c r="A78" s="38" t="s">
        <v>41</v>
      </c>
      <c r="B78" s="77" t="s">
        <v>42</v>
      </c>
      <c r="C78" s="77"/>
      <c r="D78" s="77"/>
      <c r="E78" s="77"/>
      <c r="F78" s="77"/>
      <c r="G78" s="77"/>
      <c r="H78" s="37">
        <f>SUM(H79:H81)</f>
        <v>6</v>
      </c>
      <c r="I78" s="70"/>
      <c r="J78" s="71"/>
    </row>
    <row r="79" spans="1:11" ht="71.25" customHeight="1" x14ac:dyDescent="0.2">
      <c r="A79" s="25" t="s">
        <v>43</v>
      </c>
      <c r="B79" s="83" t="s">
        <v>126</v>
      </c>
      <c r="C79" s="83"/>
      <c r="D79" s="26" t="s">
        <v>10</v>
      </c>
      <c r="E79" s="83" t="s">
        <v>408</v>
      </c>
      <c r="F79" s="83"/>
      <c r="G79" s="83"/>
      <c r="H79" s="35">
        <v>2</v>
      </c>
      <c r="I79" s="67"/>
      <c r="J79" s="68"/>
    </row>
    <row r="80" spans="1:11" ht="71.25" customHeight="1" x14ac:dyDescent="0.2">
      <c r="A80" s="25" t="s">
        <v>44</v>
      </c>
      <c r="B80" s="83" t="s">
        <v>409</v>
      </c>
      <c r="C80" s="83"/>
      <c r="D80" s="26" t="s">
        <v>10</v>
      </c>
      <c r="E80" s="83" t="s">
        <v>410</v>
      </c>
      <c r="F80" s="83"/>
      <c r="G80" s="83"/>
      <c r="H80" s="35">
        <v>2</v>
      </c>
      <c r="I80" s="67"/>
      <c r="J80" s="68"/>
    </row>
    <row r="81" spans="1:11" ht="64.5" customHeight="1" x14ac:dyDescent="0.2">
      <c r="A81" s="25" t="s">
        <v>45</v>
      </c>
      <c r="B81" s="83" t="s">
        <v>127</v>
      </c>
      <c r="C81" s="83"/>
      <c r="D81" s="26" t="s">
        <v>10</v>
      </c>
      <c r="E81" s="83" t="s">
        <v>348</v>
      </c>
      <c r="F81" s="83"/>
      <c r="G81" s="83"/>
      <c r="H81" s="35">
        <v>2</v>
      </c>
      <c r="I81" s="67"/>
      <c r="J81" s="68"/>
    </row>
    <row r="82" spans="1:11" ht="18.75" customHeight="1" x14ac:dyDescent="0.2">
      <c r="A82" s="30" t="s">
        <v>46</v>
      </c>
      <c r="B82" s="77" t="s">
        <v>47</v>
      </c>
      <c r="C82" s="77"/>
      <c r="D82" s="77"/>
      <c r="E82" s="77"/>
      <c r="F82" s="77"/>
      <c r="G82" s="77"/>
      <c r="H82" s="37">
        <f>SUM(H83:H85)</f>
        <v>6</v>
      </c>
      <c r="I82" s="70"/>
      <c r="J82" s="71"/>
    </row>
    <row r="83" spans="1:11" ht="72" customHeight="1" x14ac:dyDescent="0.2">
      <c r="A83" s="25" t="s">
        <v>48</v>
      </c>
      <c r="B83" s="83" t="s">
        <v>411</v>
      </c>
      <c r="C83" s="83"/>
      <c r="D83" s="26" t="s">
        <v>12</v>
      </c>
      <c r="E83" s="86" t="s">
        <v>624</v>
      </c>
      <c r="F83" s="86"/>
      <c r="G83" s="86"/>
      <c r="H83" s="35">
        <v>2</v>
      </c>
      <c r="I83" s="67"/>
      <c r="J83" s="68"/>
    </row>
    <row r="84" spans="1:11" ht="101.25" customHeight="1" x14ac:dyDescent="0.2">
      <c r="A84" s="25" t="s">
        <v>49</v>
      </c>
      <c r="B84" s="83" t="s">
        <v>412</v>
      </c>
      <c r="C84" s="83"/>
      <c r="D84" s="26" t="s">
        <v>10</v>
      </c>
      <c r="E84" s="83" t="s">
        <v>652</v>
      </c>
      <c r="F84" s="83"/>
      <c r="G84" s="83"/>
      <c r="H84" s="35">
        <v>2</v>
      </c>
      <c r="I84" s="67"/>
      <c r="J84" s="68"/>
    </row>
    <row r="85" spans="1:11" ht="50.25" customHeight="1" x14ac:dyDescent="0.2">
      <c r="A85" s="25" t="s">
        <v>50</v>
      </c>
      <c r="B85" s="83" t="s">
        <v>413</v>
      </c>
      <c r="C85" s="83"/>
      <c r="D85" s="26" t="s">
        <v>8</v>
      </c>
      <c r="E85" s="83" t="s">
        <v>332</v>
      </c>
      <c r="F85" s="83"/>
      <c r="G85" s="83"/>
      <c r="H85" s="35">
        <v>2</v>
      </c>
      <c r="I85" s="67"/>
      <c r="J85" s="68"/>
    </row>
    <row r="86" spans="1:11" ht="19.5" customHeight="1" x14ac:dyDescent="0.2">
      <c r="A86" s="38" t="s">
        <v>51</v>
      </c>
      <c r="B86" s="77" t="s">
        <v>52</v>
      </c>
      <c r="C86" s="77"/>
      <c r="D86" s="77"/>
      <c r="E86" s="77"/>
      <c r="F86" s="77"/>
      <c r="G86" s="77"/>
      <c r="H86" s="37">
        <f>SUM(H87:H89)</f>
        <v>6</v>
      </c>
      <c r="I86" s="70"/>
      <c r="J86" s="71"/>
    </row>
    <row r="87" spans="1:11" ht="49.5" customHeight="1" x14ac:dyDescent="0.2">
      <c r="A87" s="25" t="s">
        <v>53</v>
      </c>
      <c r="B87" s="83" t="s">
        <v>653</v>
      </c>
      <c r="C87" s="83"/>
      <c r="D87" s="26" t="s">
        <v>10</v>
      </c>
      <c r="E87" s="83" t="s">
        <v>654</v>
      </c>
      <c r="F87" s="83"/>
      <c r="G87" s="83"/>
      <c r="H87" s="35">
        <v>2</v>
      </c>
      <c r="I87" s="67"/>
      <c r="J87" s="68"/>
      <c r="K87" s="55" t="s">
        <v>691</v>
      </c>
    </row>
    <row r="88" spans="1:11" ht="132" customHeight="1" x14ac:dyDescent="0.2">
      <c r="A88" s="25" t="s">
        <v>55</v>
      </c>
      <c r="B88" s="83" t="s">
        <v>414</v>
      </c>
      <c r="C88" s="83"/>
      <c r="D88" s="26" t="s">
        <v>56</v>
      </c>
      <c r="E88" s="83" t="s">
        <v>625</v>
      </c>
      <c r="F88" s="83"/>
      <c r="G88" s="83"/>
      <c r="H88" s="35">
        <v>2</v>
      </c>
      <c r="I88" s="86"/>
      <c r="J88" s="86"/>
      <c r="K88" s="56"/>
    </row>
    <row r="89" spans="1:11" ht="39" customHeight="1" x14ac:dyDescent="0.2">
      <c r="A89" s="25" t="s">
        <v>415</v>
      </c>
      <c r="B89" s="83" t="s">
        <v>416</v>
      </c>
      <c r="C89" s="83"/>
      <c r="D89" s="26" t="s">
        <v>8</v>
      </c>
      <c r="E89" s="83" t="s">
        <v>417</v>
      </c>
      <c r="F89" s="83"/>
      <c r="G89" s="83"/>
      <c r="H89" s="35">
        <v>2</v>
      </c>
      <c r="I89" s="67"/>
      <c r="J89" s="68"/>
    </row>
    <row r="90" spans="1:11" ht="21.75" customHeight="1" x14ac:dyDescent="0.2">
      <c r="A90" s="30" t="s">
        <v>57</v>
      </c>
      <c r="B90" s="77" t="s">
        <v>58</v>
      </c>
      <c r="C90" s="77"/>
      <c r="D90" s="77"/>
      <c r="E90" s="77"/>
      <c r="F90" s="77"/>
      <c r="G90" s="77"/>
      <c r="H90" s="37">
        <f>SUM(H91:H93)</f>
        <v>6</v>
      </c>
      <c r="I90" s="70"/>
      <c r="J90" s="71"/>
    </row>
    <row r="91" spans="1:11" ht="81" customHeight="1" x14ac:dyDescent="0.2">
      <c r="A91" s="25" t="s">
        <v>59</v>
      </c>
      <c r="B91" s="83" t="s">
        <v>418</v>
      </c>
      <c r="C91" s="83"/>
      <c r="D91" s="26" t="s">
        <v>56</v>
      </c>
      <c r="E91" s="83" t="s">
        <v>419</v>
      </c>
      <c r="F91" s="83"/>
      <c r="G91" s="83"/>
      <c r="H91" s="35">
        <v>2</v>
      </c>
      <c r="I91" s="67"/>
      <c r="J91" s="68"/>
    </row>
    <row r="92" spans="1:11" ht="84" customHeight="1" x14ac:dyDescent="0.2">
      <c r="A92" s="25" t="s">
        <v>60</v>
      </c>
      <c r="B92" s="83" t="s">
        <v>420</v>
      </c>
      <c r="C92" s="83"/>
      <c r="D92" s="26" t="s">
        <v>56</v>
      </c>
      <c r="E92" s="83" t="s">
        <v>421</v>
      </c>
      <c r="F92" s="83"/>
      <c r="G92" s="83"/>
      <c r="H92" s="35">
        <v>2</v>
      </c>
      <c r="I92" s="67"/>
      <c r="J92" s="68"/>
    </row>
    <row r="93" spans="1:11" ht="54.75" customHeight="1" x14ac:dyDescent="0.2">
      <c r="A93" s="25" t="s">
        <v>61</v>
      </c>
      <c r="B93" s="83" t="s">
        <v>422</v>
      </c>
      <c r="C93" s="83"/>
      <c r="D93" s="26" t="s">
        <v>56</v>
      </c>
      <c r="E93" s="83" t="s">
        <v>128</v>
      </c>
      <c r="F93" s="83"/>
      <c r="G93" s="83"/>
      <c r="H93" s="35">
        <v>2</v>
      </c>
      <c r="I93" s="67"/>
      <c r="J93" s="68"/>
    </row>
    <row r="94" spans="1:11" ht="21.75" customHeight="1" x14ac:dyDescent="0.2">
      <c r="A94" s="39" t="s">
        <v>62</v>
      </c>
      <c r="B94" s="87" t="s">
        <v>63</v>
      </c>
      <c r="C94" s="88"/>
      <c r="D94" s="88"/>
      <c r="E94" s="88"/>
      <c r="F94" s="88"/>
      <c r="G94" s="88"/>
      <c r="H94" s="88"/>
      <c r="I94" s="88"/>
      <c r="J94" s="89"/>
    </row>
    <row r="95" spans="1:11" ht="32.5" customHeight="1" x14ac:dyDescent="0.2">
      <c r="A95" s="30" t="s">
        <v>64</v>
      </c>
      <c r="B95" s="77" t="s">
        <v>65</v>
      </c>
      <c r="C95" s="77"/>
      <c r="D95" s="77"/>
      <c r="E95" s="77"/>
      <c r="F95" s="77"/>
      <c r="G95" s="77"/>
      <c r="H95" s="37">
        <f>SUM(H96:H98)</f>
        <v>6</v>
      </c>
      <c r="I95" s="70"/>
      <c r="J95" s="71"/>
    </row>
    <row r="96" spans="1:11" ht="115.5" customHeight="1" x14ac:dyDescent="0.2">
      <c r="A96" s="25" t="s">
        <v>66</v>
      </c>
      <c r="B96" s="83" t="s">
        <v>715</v>
      </c>
      <c r="C96" s="83"/>
      <c r="D96" s="26" t="s">
        <v>10</v>
      </c>
      <c r="E96" s="83" t="s">
        <v>716</v>
      </c>
      <c r="F96" s="83"/>
      <c r="G96" s="83"/>
      <c r="H96" s="35">
        <v>2</v>
      </c>
      <c r="I96" s="67"/>
      <c r="J96" s="68"/>
      <c r="K96" s="55" t="s">
        <v>694</v>
      </c>
    </row>
    <row r="97" spans="1:11" ht="91.5" customHeight="1" x14ac:dyDescent="0.2">
      <c r="A97" s="25" t="s">
        <v>67</v>
      </c>
      <c r="B97" s="83" t="s">
        <v>423</v>
      </c>
      <c r="C97" s="83"/>
      <c r="D97" s="26" t="s">
        <v>12</v>
      </c>
      <c r="E97" s="83" t="s">
        <v>424</v>
      </c>
      <c r="F97" s="83"/>
      <c r="G97" s="83"/>
      <c r="H97" s="35">
        <v>2</v>
      </c>
      <c r="I97" s="67"/>
      <c r="J97" s="68"/>
    </row>
    <row r="98" spans="1:11" ht="69" customHeight="1" x14ac:dyDescent="0.2">
      <c r="A98" s="25" t="s">
        <v>68</v>
      </c>
      <c r="B98" s="83" t="s">
        <v>425</v>
      </c>
      <c r="C98" s="83"/>
      <c r="D98" s="26" t="s">
        <v>10</v>
      </c>
      <c r="E98" s="83" t="s">
        <v>426</v>
      </c>
      <c r="F98" s="83"/>
      <c r="G98" s="83"/>
      <c r="H98" s="35">
        <v>2</v>
      </c>
      <c r="I98" s="67"/>
      <c r="J98" s="68"/>
    </row>
    <row r="99" spans="1:11" ht="21" customHeight="1" x14ac:dyDescent="0.2">
      <c r="A99" s="30" t="s">
        <v>322</v>
      </c>
      <c r="B99" s="77" t="s">
        <v>69</v>
      </c>
      <c r="C99" s="77"/>
      <c r="D99" s="77"/>
      <c r="E99" s="77"/>
      <c r="F99" s="77"/>
      <c r="G99" s="77"/>
      <c r="H99" s="37">
        <f>SUM(H100:H102)</f>
        <v>6</v>
      </c>
      <c r="I99" s="70"/>
      <c r="J99" s="71"/>
    </row>
    <row r="100" spans="1:11" ht="95.25" customHeight="1" x14ac:dyDescent="0.2">
      <c r="A100" s="25" t="s">
        <v>70</v>
      </c>
      <c r="B100" s="86" t="s">
        <v>427</v>
      </c>
      <c r="C100" s="86"/>
      <c r="D100" s="40" t="s">
        <v>10</v>
      </c>
      <c r="E100" s="86" t="s">
        <v>428</v>
      </c>
      <c r="F100" s="86"/>
      <c r="G100" s="86"/>
      <c r="H100" s="35">
        <v>2</v>
      </c>
      <c r="I100" s="67"/>
      <c r="J100" s="68"/>
      <c r="K100" s="57" t="s">
        <v>694</v>
      </c>
    </row>
    <row r="101" spans="1:11" ht="52.5" customHeight="1" x14ac:dyDescent="0.2">
      <c r="A101" s="25" t="s">
        <v>71</v>
      </c>
      <c r="B101" s="86" t="s">
        <v>429</v>
      </c>
      <c r="C101" s="86"/>
      <c r="D101" s="40" t="s">
        <v>12</v>
      </c>
      <c r="E101" s="86" t="s">
        <v>430</v>
      </c>
      <c r="F101" s="86"/>
      <c r="G101" s="86"/>
      <c r="H101" s="35">
        <v>2</v>
      </c>
      <c r="I101" s="67"/>
      <c r="J101" s="68"/>
      <c r="K101" s="57"/>
    </row>
    <row r="102" spans="1:11" ht="96" customHeight="1" x14ac:dyDescent="0.2">
      <c r="A102" s="25" t="s">
        <v>72</v>
      </c>
      <c r="B102" s="86" t="s">
        <v>425</v>
      </c>
      <c r="C102" s="86"/>
      <c r="D102" s="40" t="s">
        <v>10</v>
      </c>
      <c r="E102" s="86" t="s">
        <v>426</v>
      </c>
      <c r="F102" s="86"/>
      <c r="G102" s="86"/>
      <c r="H102" s="35">
        <v>2</v>
      </c>
      <c r="I102" s="67"/>
      <c r="J102" s="68"/>
    </row>
    <row r="103" spans="1:11" ht="19.5" customHeight="1" x14ac:dyDescent="0.2">
      <c r="A103" s="30" t="s">
        <v>73</v>
      </c>
      <c r="B103" s="77" t="s">
        <v>74</v>
      </c>
      <c r="C103" s="77"/>
      <c r="D103" s="77"/>
      <c r="E103" s="77"/>
      <c r="F103" s="77"/>
      <c r="G103" s="77"/>
      <c r="H103" s="37">
        <f>SUM(H104:H106)</f>
        <v>6</v>
      </c>
      <c r="I103" s="70"/>
      <c r="J103" s="71"/>
    </row>
    <row r="104" spans="1:11" ht="144" customHeight="1" x14ac:dyDescent="0.2">
      <c r="A104" s="25" t="s">
        <v>75</v>
      </c>
      <c r="B104" s="86" t="s">
        <v>431</v>
      </c>
      <c r="C104" s="86"/>
      <c r="D104" s="26" t="s">
        <v>10</v>
      </c>
      <c r="E104" s="83" t="s">
        <v>432</v>
      </c>
      <c r="F104" s="83"/>
      <c r="G104" s="83"/>
      <c r="H104" s="35">
        <v>2</v>
      </c>
      <c r="I104" s="67"/>
      <c r="J104" s="68"/>
      <c r="K104" s="57" t="s">
        <v>694</v>
      </c>
    </row>
    <row r="105" spans="1:11" ht="84.75" customHeight="1" x14ac:dyDescent="0.2">
      <c r="A105" s="25" t="s">
        <v>76</v>
      </c>
      <c r="B105" s="83" t="s">
        <v>433</v>
      </c>
      <c r="C105" s="83"/>
      <c r="D105" s="26" t="s">
        <v>12</v>
      </c>
      <c r="E105" s="83" t="s">
        <v>434</v>
      </c>
      <c r="F105" s="83"/>
      <c r="G105" s="83"/>
      <c r="H105" s="35">
        <v>2</v>
      </c>
      <c r="I105" s="67"/>
      <c r="J105" s="68"/>
      <c r="K105" s="57"/>
    </row>
    <row r="106" spans="1:11" ht="90.75" customHeight="1" x14ac:dyDescent="0.2">
      <c r="A106" s="25" t="s">
        <v>77</v>
      </c>
      <c r="B106" s="83" t="s">
        <v>425</v>
      </c>
      <c r="C106" s="83"/>
      <c r="D106" s="26" t="s">
        <v>10</v>
      </c>
      <c r="E106" s="83" t="s">
        <v>601</v>
      </c>
      <c r="F106" s="83"/>
      <c r="G106" s="83"/>
      <c r="H106" s="35">
        <v>2</v>
      </c>
      <c r="I106" s="67"/>
      <c r="J106" s="68"/>
    </row>
    <row r="107" spans="1:11" ht="22.5" customHeight="1" x14ac:dyDescent="0.2">
      <c r="A107" s="30" t="s">
        <v>78</v>
      </c>
      <c r="B107" s="77" t="s">
        <v>436</v>
      </c>
      <c r="C107" s="77"/>
      <c r="D107" s="77"/>
      <c r="E107" s="77"/>
      <c r="F107" s="77"/>
      <c r="G107" s="77"/>
      <c r="H107" s="37">
        <f>SUM(H108:H110)</f>
        <v>6</v>
      </c>
      <c r="I107" s="70"/>
      <c r="J107" s="71"/>
    </row>
    <row r="108" spans="1:11" ht="108.75" customHeight="1" x14ac:dyDescent="0.2">
      <c r="A108" s="25" t="s">
        <v>79</v>
      </c>
      <c r="B108" s="83" t="s">
        <v>437</v>
      </c>
      <c r="C108" s="83"/>
      <c r="D108" s="26" t="s">
        <v>10</v>
      </c>
      <c r="E108" s="83" t="s">
        <v>438</v>
      </c>
      <c r="F108" s="83"/>
      <c r="G108" s="83"/>
      <c r="H108" s="35">
        <v>2</v>
      </c>
      <c r="I108" s="67"/>
      <c r="J108" s="68"/>
      <c r="K108" s="57" t="s">
        <v>694</v>
      </c>
    </row>
    <row r="109" spans="1:11" ht="57" customHeight="1" x14ac:dyDescent="0.2">
      <c r="A109" s="25" t="s">
        <v>80</v>
      </c>
      <c r="B109" s="83" t="s">
        <v>439</v>
      </c>
      <c r="C109" s="83"/>
      <c r="D109" s="26" t="s">
        <v>12</v>
      </c>
      <c r="E109" s="83" t="s">
        <v>440</v>
      </c>
      <c r="F109" s="83"/>
      <c r="G109" s="83"/>
      <c r="H109" s="35">
        <v>2</v>
      </c>
      <c r="I109" s="67"/>
      <c r="J109" s="68"/>
      <c r="K109" s="57"/>
    </row>
    <row r="110" spans="1:11" ht="86.25" customHeight="1" x14ac:dyDescent="0.2">
      <c r="A110" s="25" t="s">
        <v>81</v>
      </c>
      <c r="B110" s="83" t="s">
        <v>129</v>
      </c>
      <c r="C110" s="83"/>
      <c r="D110" s="26" t="s">
        <v>10</v>
      </c>
      <c r="E110" s="83" t="s">
        <v>435</v>
      </c>
      <c r="F110" s="83"/>
      <c r="G110" s="83"/>
      <c r="H110" s="35">
        <v>2</v>
      </c>
      <c r="I110" s="67"/>
      <c r="J110" s="68"/>
    </row>
    <row r="111" spans="1:11" ht="18.75" customHeight="1" x14ac:dyDescent="0.2">
      <c r="A111" s="30" t="s">
        <v>82</v>
      </c>
      <c r="B111" s="77" t="s">
        <v>83</v>
      </c>
      <c r="C111" s="77"/>
      <c r="D111" s="77"/>
      <c r="E111" s="77"/>
      <c r="F111" s="77"/>
      <c r="G111" s="77"/>
      <c r="H111" s="37">
        <f>SUM(H112:H114)</f>
        <v>6</v>
      </c>
      <c r="I111" s="70"/>
      <c r="J111" s="71"/>
    </row>
    <row r="112" spans="1:11" ht="93" customHeight="1" x14ac:dyDescent="0.2">
      <c r="A112" s="25" t="s">
        <v>84</v>
      </c>
      <c r="B112" s="83" t="s">
        <v>441</v>
      </c>
      <c r="C112" s="83"/>
      <c r="D112" s="26" t="s">
        <v>10</v>
      </c>
      <c r="E112" s="83" t="s">
        <v>655</v>
      </c>
      <c r="F112" s="83"/>
      <c r="G112" s="83"/>
      <c r="H112" s="35">
        <v>2</v>
      </c>
      <c r="I112" s="67" t="s">
        <v>698</v>
      </c>
      <c r="J112" s="68"/>
      <c r="K112" s="57" t="s">
        <v>694</v>
      </c>
    </row>
    <row r="113" spans="1:11" ht="77.25" customHeight="1" x14ac:dyDescent="0.2">
      <c r="A113" s="25" t="s">
        <v>85</v>
      </c>
      <c r="B113" s="83" t="s">
        <v>442</v>
      </c>
      <c r="C113" s="83"/>
      <c r="D113" s="26" t="s">
        <v>12</v>
      </c>
      <c r="E113" s="83" t="s">
        <v>443</v>
      </c>
      <c r="F113" s="83"/>
      <c r="G113" s="83"/>
      <c r="H113" s="35">
        <v>2</v>
      </c>
      <c r="I113" s="67"/>
      <c r="J113" s="68"/>
      <c r="K113" s="57"/>
    </row>
    <row r="114" spans="1:11" ht="61.5" customHeight="1" x14ac:dyDescent="0.2">
      <c r="A114" s="25" t="s">
        <v>86</v>
      </c>
      <c r="B114" s="83" t="s">
        <v>129</v>
      </c>
      <c r="C114" s="83"/>
      <c r="D114" s="26" t="s">
        <v>10</v>
      </c>
      <c r="E114" s="83" t="s">
        <v>444</v>
      </c>
      <c r="F114" s="83"/>
      <c r="G114" s="83"/>
      <c r="H114" s="35">
        <v>2</v>
      </c>
      <c r="I114" s="67"/>
      <c r="J114" s="68"/>
    </row>
    <row r="115" spans="1:11" ht="19.5" customHeight="1" x14ac:dyDescent="0.2">
      <c r="A115" s="30" t="s">
        <v>87</v>
      </c>
      <c r="B115" s="77" t="s">
        <v>88</v>
      </c>
      <c r="C115" s="77"/>
      <c r="D115" s="77"/>
      <c r="E115" s="77"/>
      <c r="F115" s="77"/>
      <c r="G115" s="77"/>
      <c r="H115" s="37">
        <f>SUM(H116:H118)</f>
        <v>6</v>
      </c>
      <c r="I115" s="70"/>
      <c r="J115" s="71"/>
    </row>
    <row r="116" spans="1:11" ht="61.5" customHeight="1" x14ac:dyDescent="0.2">
      <c r="A116" s="25" t="s">
        <v>89</v>
      </c>
      <c r="B116" s="83" t="s">
        <v>130</v>
      </c>
      <c r="C116" s="83"/>
      <c r="D116" s="26" t="s">
        <v>10</v>
      </c>
      <c r="E116" s="83" t="s">
        <v>131</v>
      </c>
      <c r="F116" s="83"/>
      <c r="G116" s="83"/>
      <c r="H116" s="35">
        <v>2</v>
      </c>
      <c r="I116" s="67"/>
      <c r="J116" s="68"/>
      <c r="K116" s="57" t="s">
        <v>694</v>
      </c>
    </row>
    <row r="117" spans="1:11" ht="76" customHeight="1" x14ac:dyDescent="0.2">
      <c r="A117" s="25" t="s">
        <v>90</v>
      </c>
      <c r="B117" s="83" t="s">
        <v>445</v>
      </c>
      <c r="C117" s="83"/>
      <c r="D117" s="26" t="s">
        <v>10</v>
      </c>
      <c r="E117" s="83" t="s">
        <v>656</v>
      </c>
      <c r="F117" s="83"/>
      <c r="G117" s="83"/>
      <c r="H117" s="35">
        <v>2</v>
      </c>
      <c r="I117" s="67"/>
      <c r="J117" s="68"/>
    </row>
    <row r="118" spans="1:11" ht="42.75" customHeight="1" x14ac:dyDescent="0.2">
      <c r="A118" s="25" t="s">
        <v>91</v>
      </c>
      <c r="B118" s="78" t="s">
        <v>132</v>
      </c>
      <c r="C118" s="80"/>
      <c r="D118" s="26" t="s">
        <v>8</v>
      </c>
      <c r="E118" s="83" t="s">
        <v>446</v>
      </c>
      <c r="F118" s="83"/>
      <c r="G118" s="83"/>
      <c r="H118" s="35">
        <v>2</v>
      </c>
      <c r="I118" s="67"/>
      <c r="J118" s="68"/>
      <c r="K118" s="55" t="s">
        <v>691</v>
      </c>
    </row>
    <row r="119" spans="1:11" ht="21.75" customHeight="1" x14ac:dyDescent="0.2">
      <c r="A119" s="30" t="s">
        <v>92</v>
      </c>
      <c r="B119" s="77" t="s">
        <v>93</v>
      </c>
      <c r="C119" s="77"/>
      <c r="D119" s="77"/>
      <c r="E119" s="77"/>
      <c r="F119" s="77"/>
      <c r="G119" s="77"/>
      <c r="H119" s="37">
        <f>SUM(H120:H122)</f>
        <v>6</v>
      </c>
      <c r="I119" s="70"/>
      <c r="J119" s="71"/>
    </row>
    <row r="120" spans="1:11" ht="150.75" customHeight="1" x14ac:dyDescent="0.2">
      <c r="A120" s="25" t="s">
        <v>94</v>
      </c>
      <c r="B120" s="83" t="s">
        <v>133</v>
      </c>
      <c r="C120" s="83"/>
      <c r="D120" s="26" t="s">
        <v>95</v>
      </c>
      <c r="E120" s="83" t="s">
        <v>657</v>
      </c>
      <c r="F120" s="83"/>
      <c r="G120" s="83"/>
      <c r="H120" s="35">
        <v>2</v>
      </c>
      <c r="I120" s="67"/>
      <c r="J120" s="68"/>
      <c r="K120" s="55" t="s">
        <v>694</v>
      </c>
    </row>
    <row r="121" spans="1:11" ht="79" customHeight="1" x14ac:dyDescent="0.2">
      <c r="A121" s="25" t="s">
        <v>96</v>
      </c>
      <c r="B121" s="83" t="s">
        <v>626</v>
      </c>
      <c r="C121" s="83"/>
      <c r="D121" s="26" t="s">
        <v>12</v>
      </c>
      <c r="E121" s="83" t="s">
        <v>658</v>
      </c>
      <c r="F121" s="83"/>
      <c r="G121" s="83"/>
      <c r="H121" s="35">
        <v>2</v>
      </c>
      <c r="I121" s="67"/>
      <c r="J121" s="68"/>
    </row>
    <row r="122" spans="1:11" ht="88" customHeight="1" x14ac:dyDescent="0.2">
      <c r="A122" s="25" t="s">
        <v>97</v>
      </c>
      <c r="B122" s="83" t="s">
        <v>134</v>
      </c>
      <c r="C122" s="83"/>
      <c r="D122" s="26" t="s">
        <v>56</v>
      </c>
      <c r="E122" s="86" t="s">
        <v>659</v>
      </c>
      <c r="F122" s="86"/>
      <c r="G122" s="86"/>
      <c r="H122" s="35">
        <v>2</v>
      </c>
      <c r="I122" s="67"/>
      <c r="J122" s="68"/>
      <c r="K122" s="55" t="s">
        <v>694</v>
      </c>
    </row>
    <row r="123" spans="1:11" ht="21.75" customHeight="1" x14ac:dyDescent="0.2">
      <c r="A123" s="30" t="s">
        <v>98</v>
      </c>
      <c r="B123" s="77" t="s">
        <v>447</v>
      </c>
      <c r="C123" s="77"/>
      <c r="D123" s="77"/>
      <c r="E123" s="77"/>
      <c r="F123" s="77"/>
      <c r="G123" s="77"/>
      <c r="H123" s="37">
        <f>SUM(H124:H126)</f>
        <v>6</v>
      </c>
      <c r="I123" s="70"/>
      <c r="J123" s="71"/>
    </row>
    <row r="124" spans="1:11" ht="170.25" customHeight="1" x14ac:dyDescent="0.2">
      <c r="A124" s="25" t="s">
        <v>99</v>
      </c>
      <c r="B124" s="83" t="s">
        <v>135</v>
      </c>
      <c r="C124" s="83"/>
      <c r="D124" s="26" t="s">
        <v>56</v>
      </c>
      <c r="E124" s="83" t="s">
        <v>608</v>
      </c>
      <c r="F124" s="83"/>
      <c r="G124" s="83"/>
      <c r="H124" s="35">
        <v>2</v>
      </c>
      <c r="I124" s="67"/>
      <c r="J124" s="68"/>
    </row>
    <row r="125" spans="1:11" ht="87" customHeight="1" x14ac:dyDescent="0.2">
      <c r="A125" s="25" t="s">
        <v>100</v>
      </c>
      <c r="B125" s="83" t="s">
        <v>448</v>
      </c>
      <c r="C125" s="83"/>
      <c r="D125" s="26" t="s">
        <v>56</v>
      </c>
      <c r="E125" s="83" t="s">
        <v>449</v>
      </c>
      <c r="F125" s="83"/>
      <c r="G125" s="83"/>
      <c r="H125" s="35">
        <v>2</v>
      </c>
      <c r="I125" s="67"/>
      <c r="J125" s="68"/>
      <c r="K125" s="55" t="s">
        <v>694</v>
      </c>
    </row>
    <row r="126" spans="1:11" ht="81.75" customHeight="1" x14ac:dyDescent="0.2">
      <c r="A126" s="25" t="s">
        <v>101</v>
      </c>
      <c r="B126" s="78" t="s">
        <v>136</v>
      </c>
      <c r="C126" s="80"/>
      <c r="D126" s="26" t="s">
        <v>56</v>
      </c>
      <c r="E126" s="83" t="s">
        <v>450</v>
      </c>
      <c r="F126" s="83"/>
      <c r="G126" s="83"/>
      <c r="H126" s="35">
        <v>2</v>
      </c>
      <c r="I126" s="67"/>
      <c r="J126" s="68"/>
    </row>
    <row r="127" spans="1:11" ht="20.25" customHeight="1" x14ac:dyDescent="0.2">
      <c r="A127" s="30" t="s">
        <v>102</v>
      </c>
      <c r="B127" s="77" t="s">
        <v>103</v>
      </c>
      <c r="C127" s="77"/>
      <c r="D127" s="77"/>
      <c r="E127" s="77"/>
      <c r="F127" s="77"/>
      <c r="G127" s="77"/>
      <c r="H127" s="37">
        <f>SUM(H128:H130)</f>
        <v>6</v>
      </c>
      <c r="I127" s="70"/>
      <c r="J127" s="71"/>
    </row>
    <row r="128" spans="1:11" ht="109.5" customHeight="1" x14ac:dyDescent="0.2">
      <c r="A128" s="25" t="s">
        <v>104</v>
      </c>
      <c r="B128" s="83" t="s">
        <v>451</v>
      </c>
      <c r="C128" s="83"/>
      <c r="D128" s="26" t="s">
        <v>105</v>
      </c>
      <c r="E128" s="83" t="s">
        <v>609</v>
      </c>
      <c r="F128" s="83"/>
      <c r="G128" s="83"/>
      <c r="H128" s="35">
        <v>2</v>
      </c>
      <c r="I128" s="67"/>
      <c r="J128" s="68"/>
    </row>
    <row r="129" spans="1:11" ht="65.25" customHeight="1" x14ac:dyDescent="0.2">
      <c r="A129" s="25" t="s">
        <v>106</v>
      </c>
      <c r="B129" s="83" t="s">
        <v>717</v>
      </c>
      <c r="C129" s="83"/>
      <c r="D129" s="26" t="s">
        <v>12</v>
      </c>
      <c r="E129" s="83" t="s">
        <v>718</v>
      </c>
      <c r="F129" s="83"/>
      <c r="G129" s="83"/>
      <c r="H129" s="35">
        <v>2</v>
      </c>
      <c r="I129" s="67"/>
      <c r="J129" s="68"/>
      <c r="K129" s="58" t="s">
        <v>692</v>
      </c>
    </row>
    <row r="130" spans="1:11" ht="94" customHeight="1" x14ac:dyDescent="0.2">
      <c r="A130" s="25" t="s">
        <v>107</v>
      </c>
      <c r="B130" s="83" t="s">
        <v>137</v>
      </c>
      <c r="C130" s="83"/>
      <c r="D130" s="26" t="s">
        <v>12</v>
      </c>
      <c r="E130" s="83" t="s">
        <v>452</v>
      </c>
      <c r="F130" s="83"/>
      <c r="G130" s="83"/>
      <c r="H130" s="35">
        <v>2</v>
      </c>
      <c r="I130" s="67"/>
      <c r="J130" s="68"/>
    </row>
    <row r="131" spans="1:11" ht="17" x14ac:dyDescent="0.2">
      <c r="A131" s="30" t="s">
        <v>108</v>
      </c>
      <c r="B131" s="77" t="s">
        <v>109</v>
      </c>
      <c r="C131" s="77"/>
      <c r="D131" s="77"/>
      <c r="E131" s="77"/>
      <c r="F131" s="77"/>
      <c r="G131" s="77"/>
      <c r="H131" s="37">
        <f>SUM(H132:H134)</f>
        <v>6</v>
      </c>
      <c r="I131" s="70"/>
      <c r="J131" s="71"/>
    </row>
    <row r="132" spans="1:11" ht="60" customHeight="1" x14ac:dyDescent="0.2">
      <c r="A132" s="25" t="s">
        <v>110</v>
      </c>
      <c r="B132" s="83" t="s">
        <v>453</v>
      </c>
      <c r="C132" s="83"/>
      <c r="D132" s="26" t="s">
        <v>8</v>
      </c>
      <c r="E132" s="83" t="s">
        <v>454</v>
      </c>
      <c r="F132" s="83"/>
      <c r="G132" s="83"/>
      <c r="H132" s="35">
        <v>2</v>
      </c>
      <c r="I132" s="67"/>
      <c r="J132" s="68"/>
    </row>
    <row r="133" spans="1:11" ht="102" customHeight="1" x14ac:dyDescent="0.2">
      <c r="A133" s="25" t="s">
        <v>111</v>
      </c>
      <c r="B133" s="83" t="s">
        <v>455</v>
      </c>
      <c r="C133" s="83"/>
      <c r="D133" s="26" t="s">
        <v>8</v>
      </c>
      <c r="E133" s="83" t="s">
        <v>602</v>
      </c>
      <c r="F133" s="83"/>
      <c r="G133" s="83"/>
      <c r="H133" s="35">
        <v>2</v>
      </c>
      <c r="I133" s="67"/>
      <c r="J133" s="68"/>
    </row>
    <row r="134" spans="1:11" ht="57" customHeight="1" x14ac:dyDescent="0.2">
      <c r="A134" s="25" t="s">
        <v>112</v>
      </c>
      <c r="B134" s="83" t="s">
        <v>138</v>
      </c>
      <c r="C134" s="83"/>
      <c r="D134" s="26" t="s">
        <v>8</v>
      </c>
      <c r="E134" s="83" t="s">
        <v>456</v>
      </c>
      <c r="F134" s="83"/>
      <c r="G134" s="83"/>
      <c r="H134" s="35">
        <v>2</v>
      </c>
      <c r="I134" s="67"/>
      <c r="J134" s="68"/>
    </row>
    <row r="135" spans="1:11" ht="23.25" customHeight="1" x14ac:dyDescent="0.2">
      <c r="A135" s="41" t="s">
        <v>113</v>
      </c>
      <c r="B135" s="87" t="s">
        <v>114</v>
      </c>
      <c r="C135" s="88"/>
      <c r="D135" s="88"/>
      <c r="E135" s="88"/>
      <c r="F135" s="88"/>
      <c r="G135" s="88"/>
      <c r="H135" s="88"/>
      <c r="I135" s="88"/>
      <c r="J135" s="89"/>
    </row>
    <row r="136" spans="1:11" ht="21" customHeight="1" x14ac:dyDescent="0.2">
      <c r="A136" s="30" t="s">
        <v>115</v>
      </c>
      <c r="B136" s="77" t="s">
        <v>457</v>
      </c>
      <c r="C136" s="77"/>
      <c r="D136" s="77"/>
      <c r="E136" s="77"/>
      <c r="F136" s="77"/>
      <c r="G136" s="77"/>
      <c r="H136" s="37">
        <f>SUM(H137:H139)</f>
        <v>6</v>
      </c>
      <c r="I136" s="70"/>
      <c r="J136" s="71"/>
    </row>
    <row r="137" spans="1:11" ht="101.25" customHeight="1" x14ac:dyDescent="0.2">
      <c r="A137" s="25" t="s">
        <v>116</v>
      </c>
      <c r="B137" s="83" t="s">
        <v>660</v>
      </c>
      <c r="C137" s="83"/>
      <c r="D137" s="26" t="s">
        <v>8</v>
      </c>
      <c r="E137" s="83" t="s">
        <v>458</v>
      </c>
      <c r="F137" s="83"/>
      <c r="G137" s="83"/>
      <c r="H137" s="35">
        <v>2</v>
      </c>
      <c r="I137" s="67"/>
      <c r="J137" s="68"/>
      <c r="K137" s="58" t="s">
        <v>692</v>
      </c>
    </row>
    <row r="138" spans="1:11" ht="35.25" customHeight="1" x14ac:dyDescent="0.2">
      <c r="A138" s="25" t="s">
        <v>117</v>
      </c>
      <c r="B138" s="83" t="s">
        <v>459</v>
      </c>
      <c r="C138" s="83"/>
      <c r="D138" s="26" t="s">
        <v>10</v>
      </c>
      <c r="E138" s="83" t="s">
        <v>460</v>
      </c>
      <c r="F138" s="83"/>
      <c r="G138" s="83"/>
      <c r="H138" s="35">
        <v>2</v>
      </c>
      <c r="I138" s="67"/>
      <c r="J138" s="68"/>
    </row>
    <row r="139" spans="1:11" ht="30.75" customHeight="1" x14ac:dyDescent="0.2">
      <c r="A139" s="25" t="s">
        <v>118</v>
      </c>
      <c r="B139" s="83" t="s">
        <v>461</v>
      </c>
      <c r="C139" s="83"/>
      <c r="D139" s="26" t="s">
        <v>56</v>
      </c>
      <c r="E139" s="83" t="s">
        <v>629</v>
      </c>
      <c r="F139" s="83"/>
      <c r="G139" s="83"/>
      <c r="H139" s="35">
        <v>2</v>
      </c>
      <c r="I139" s="67"/>
      <c r="J139" s="68"/>
    </row>
    <row r="140" spans="1:11" ht="17" x14ac:dyDescent="0.2">
      <c r="A140" s="30" t="s">
        <v>120</v>
      </c>
      <c r="B140" s="77" t="s">
        <v>462</v>
      </c>
      <c r="C140" s="77"/>
      <c r="D140" s="77"/>
      <c r="E140" s="77"/>
      <c r="F140" s="77"/>
      <c r="G140" s="77"/>
      <c r="H140" s="37">
        <f>SUM(H141:H143)</f>
        <v>6</v>
      </c>
      <c r="I140" s="70"/>
      <c r="J140" s="71"/>
    </row>
    <row r="141" spans="1:11" ht="86.25" customHeight="1" x14ac:dyDescent="0.2">
      <c r="A141" s="25" t="s">
        <v>121</v>
      </c>
      <c r="B141" s="83" t="s">
        <v>661</v>
      </c>
      <c r="C141" s="83"/>
      <c r="D141" s="26" t="s">
        <v>342</v>
      </c>
      <c r="E141" s="83" t="s">
        <v>662</v>
      </c>
      <c r="F141" s="83"/>
      <c r="G141" s="83"/>
      <c r="H141" s="35">
        <v>2</v>
      </c>
      <c r="I141" s="67"/>
      <c r="J141" s="68"/>
      <c r="K141" s="58" t="s">
        <v>693</v>
      </c>
    </row>
    <row r="142" spans="1:11" ht="50.25" customHeight="1" x14ac:dyDescent="0.2">
      <c r="A142" s="25" t="s">
        <v>122</v>
      </c>
      <c r="B142" s="83" t="s">
        <v>139</v>
      </c>
      <c r="C142" s="83"/>
      <c r="D142" s="26" t="s">
        <v>10</v>
      </c>
      <c r="E142" s="83" t="s">
        <v>463</v>
      </c>
      <c r="F142" s="83"/>
      <c r="G142" s="83"/>
      <c r="H142" s="35">
        <v>2</v>
      </c>
      <c r="I142" s="67"/>
      <c r="J142" s="68"/>
    </row>
    <row r="143" spans="1:11" ht="96" customHeight="1" x14ac:dyDescent="0.2">
      <c r="A143" s="25" t="s">
        <v>123</v>
      </c>
      <c r="B143" s="83" t="s">
        <v>140</v>
      </c>
      <c r="C143" s="83"/>
      <c r="D143" s="26" t="s">
        <v>8</v>
      </c>
      <c r="E143" s="83" t="s">
        <v>464</v>
      </c>
      <c r="F143" s="83"/>
      <c r="G143" s="83"/>
      <c r="H143" s="35">
        <v>2</v>
      </c>
      <c r="I143" s="67"/>
      <c r="J143" s="68"/>
    </row>
    <row r="144" spans="1:11" ht="21" customHeight="1" x14ac:dyDescent="0.2">
      <c r="A144" s="30" t="s">
        <v>141</v>
      </c>
      <c r="B144" s="77" t="s">
        <v>142</v>
      </c>
      <c r="C144" s="77"/>
      <c r="D144" s="77"/>
      <c r="E144" s="77"/>
      <c r="F144" s="77"/>
      <c r="G144" s="77"/>
      <c r="H144" s="37">
        <f>SUM(H145:H147)</f>
        <v>6</v>
      </c>
      <c r="I144" s="70"/>
      <c r="J144" s="71"/>
    </row>
    <row r="145" spans="1:11" ht="57" customHeight="1" x14ac:dyDescent="0.2">
      <c r="A145" s="25" t="s">
        <v>143</v>
      </c>
      <c r="B145" s="83" t="s">
        <v>611</v>
      </c>
      <c r="C145" s="83"/>
      <c r="D145" s="26" t="s">
        <v>166</v>
      </c>
      <c r="E145" s="86" t="s">
        <v>612</v>
      </c>
      <c r="F145" s="86"/>
      <c r="G145" s="86"/>
      <c r="H145" s="35">
        <v>2</v>
      </c>
      <c r="I145" s="67"/>
      <c r="J145" s="68"/>
    </row>
    <row r="146" spans="1:11" ht="81" customHeight="1" x14ac:dyDescent="0.2">
      <c r="A146" s="25" t="s">
        <v>465</v>
      </c>
      <c r="B146" s="83" t="s">
        <v>343</v>
      </c>
      <c r="C146" s="83"/>
      <c r="D146" s="26" t="s">
        <v>8</v>
      </c>
      <c r="E146" s="83" t="s">
        <v>344</v>
      </c>
      <c r="F146" s="83"/>
      <c r="G146" s="83"/>
      <c r="H146" s="35">
        <v>2</v>
      </c>
      <c r="I146" s="67"/>
      <c r="J146" s="68"/>
    </row>
    <row r="147" spans="1:11" ht="102" customHeight="1" x14ac:dyDescent="0.2">
      <c r="A147" s="25" t="s">
        <v>144</v>
      </c>
      <c r="B147" s="83" t="s">
        <v>623</v>
      </c>
      <c r="C147" s="83"/>
      <c r="D147" s="26" t="s">
        <v>12</v>
      </c>
      <c r="E147" s="83" t="s">
        <v>466</v>
      </c>
      <c r="F147" s="83"/>
      <c r="G147" s="83"/>
      <c r="H147" s="35">
        <v>2</v>
      </c>
      <c r="I147" s="67"/>
      <c r="J147" s="68"/>
    </row>
    <row r="148" spans="1:11" ht="21.75" customHeight="1" x14ac:dyDescent="0.2">
      <c r="A148" s="42" t="s">
        <v>145</v>
      </c>
      <c r="B148" s="161" t="s">
        <v>146</v>
      </c>
      <c r="C148" s="161"/>
      <c r="D148" s="161"/>
      <c r="E148" s="161"/>
      <c r="F148" s="161"/>
      <c r="G148" s="161"/>
      <c r="H148" s="43">
        <f>SUM(H149:H151)</f>
        <v>6</v>
      </c>
      <c r="I148" s="70"/>
      <c r="J148" s="71"/>
    </row>
    <row r="149" spans="1:11" ht="69" customHeight="1" x14ac:dyDescent="0.2">
      <c r="A149" s="25" t="s">
        <v>147</v>
      </c>
      <c r="B149" s="83" t="s">
        <v>467</v>
      </c>
      <c r="C149" s="83"/>
      <c r="D149" s="26" t="s">
        <v>10</v>
      </c>
      <c r="E149" s="83" t="s">
        <v>631</v>
      </c>
      <c r="F149" s="83"/>
      <c r="G149" s="83"/>
      <c r="H149" s="35">
        <v>2</v>
      </c>
      <c r="I149" s="67"/>
      <c r="J149" s="68"/>
    </row>
    <row r="150" spans="1:11" ht="74.25" customHeight="1" x14ac:dyDescent="0.2">
      <c r="A150" s="25" t="s">
        <v>148</v>
      </c>
      <c r="B150" s="83" t="s">
        <v>150</v>
      </c>
      <c r="C150" s="83"/>
      <c r="D150" s="26" t="s">
        <v>12</v>
      </c>
      <c r="E150" s="83" t="s">
        <v>630</v>
      </c>
      <c r="F150" s="83"/>
      <c r="G150" s="83"/>
      <c r="H150" s="35">
        <v>2</v>
      </c>
      <c r="I150" s="67"/>
      <c r="J150" s="68"/>
    </row>
    <row r="151" spans="1:11" ht="79.5" customHeight="1" x14ac:dyDescent="0.2">
      <c r="A151" s="25" t="s">
        <v>149</v>
      </c>
      <c r="B151" s="83" t="s">
        <v>468</v>
      </c>
      <c r="C151" s="83"/>
      <c r="D151" s="26" t="s">
        <v>10</v>
      </c>
      <c r="E151" s="83" t="s">
        <v>469</v>
      </c>
      <c r="F151" s="83"/>
      <c r="G151" s="83"/>
      <c r="H151" s="35">
        <v>2</v>
      </c>
      <c r="I151" s="67"/>
      <c r="J151" s="68"/>
    </row>
    <row r="152" spans="1:11" ht="19.5" customHeight="1" x14ac:dyDescent="0.2">
      <c r="A152" s="30" t="s">
        <v>151</v>
      </c>
      <c r="B152" s="77" t="s">
        <v>152</v>
      </c>
      <c r="C152" s="77"/>
      <c r="D152" s="77"/>
      <c r="E152" s="77"/>
      <c r="F152" s="77"/>
      <c r="G152" s="77"/>
      <c r="H152" s="37">
        <f>SUM(H153:H155)</f>
        <v>6</v>
      </c>
      <c r="I152" s="70"/>
      <c r="J152" s="71"/>
    </row>
    <row r="153" spans="1:11" ht="104.25" customHeight="1" x14ac:dyDescent="0.2">
      <c r="A153" s="25" t="s">
        <v>153</v>
      </c>
      <c r="B153" s="83" t="s">
        <v>470</v>
      </c>
      <c r="C153" s="83"/>
      <c r="D153" s="26" t="s">
        <v>345</v>
      </c>
      <c r="E153" s="83" t="s">
        <v>471</v>
      </c>
      <c r="F153" s="83"/>
      <c r="G153" s="83"/>
      <c r="H153" s="35">
        <v>2</v>
      </c>
      <c r="I153" s="67"/>
      <c r="J153" s="68"/>
    </row>
    <row r="154" spans="1:11" ht="122.25" customHeight="1" x14ac:dyDescent="0.2">
      <c r="A154" s="25" t="s">
        <v>154</v>
      </c>
      <c r="B154" s="158" t="s">
        <v>663</v>
      </c>
      <c r="C154" s="159"/>
      <c r="D154" s="26" t="s">
        <v>8</v>
      </c>
      <c r="E154" s="83" t="s">
        <v>472</v>
      </c>
      <c r="F154" s="83"/>
      <c r="G154" s="83"/>
      <c r="H154" s="35">
        <v>2</v>
      </c>
      <c r="I154" s="67"/>
      <c r="J154" s="68"/>
    </row>
    <row r="155" spans="1:11" ht="138" customHeight="1" x14ac:dyDescent="0.2">
      <c r="A155" s="25" t="s">
        <v>155</v>
      </c>
      <c r="B155" s="83" t="s">
        <v>664</v>
      </c>
      <c r="C155" s="83"/>
      <c r="D155" s="26" t="s">
        <v>105</v>
      </c>
      <c r="E155" s="83" t="s">
        <v>665</v>
      </c>
      <c r="F155" s="83"/>
      <c r="G155" s="83"/>
      <c r="H155" s="35">
        <v>2</v>
      </c>
      <c r="I155" s="67"/>
      <c r="J155" s="68"/>
      <c r="K155" s="58" t="s">
        <v>692</v>
      </c>
    </row>
    <row r="156" spans="1:11" ht="21" customHeight="1" x14ac:dyDescent="0.2">
      <c r="A156" s="30" t="s">
        <v>156</v>
      </c>
      <c r="B156" s="77" t="s">
        <v>157</v>
      </c>
      <c r="C156" s="77"/>
      <c r="D156" s="77"/>
      <c r="E156" s="77"/>
      <c r="F156" s="77"/>
      <c r="G156" s="77"/>
      <c r="H156" s="37">
        <f>SUM(H157:H159)</f>
        <v>6</v>
      </c>
      <c r="I156" s="70"/>
      <c r="J156" s="71"/>
    </row>
    <row r="157" spans="1:11" ht="65.25" customHeight="1" x14ac:dyDescent="0.2">
      <c r="A157" s="25" t="s">
        <v>158</v>
      </c>
      <c r="B157" s="83" t="s">
        <v>473</v>
      </c>
      <c r="C157" s="83"/>
      <c r="D157" s="26" t="s">
        <v>56</v>
      </c>
      <c r="E157" s="83" t="s">
        <v>474</v>
      </c>
      <c r="F157" s="83"/>
      <c r="G157" s="83"/>
      <c r="H157" s="35">
        <v>2</v>
      </c>
      <c r="I157" s="67"/>
      <c r="J157" s="68"/>
    </row>
    <row r="158" spans="1:11" ht="115" customHeight="1" x14ac:dyDescent="0.2">
      <c r="A158" s="25" t="s">
        <v>159</v>
      </c>
      <c r="B158" s="83" t="s">
        <v>666</v>
      </c>
      <c r="C158" s="83"/>
      <c r="D158" s="26" t="s">
        <v>119</v>
      </c>
      <c r="E158" s="158" t="s">
        <v>613</v>
      </c>
      <c r="F158" s="159"/>
      <c r="G158" s="160"/>
      <c r="H158" s="35">
        <v>2</v>
      </c>
      <c r="I158" s="67"/>
      <c r="J158" s="68"/>
    </row>
    <row r="159" spans="1:11" ht="57" customHeight="1" x14ac:dyDescent="0.2">
      <c r="A159" s="25" t="s">
        <v>160</v>
      </c>
      <c r="B159" s="83" t="s">
        <v>475</v>
      </c>
      <c r="C159" s="83"/>
      <c r="D159" s="26" t="s">
        <v>12</v>
      </c>
      <c r="E159" s="83" t="s">
        <v>719</v>
      </c>
      <c r="F159" s="83"/>
      <c r="G159" s="83"/>
      <c r="H159" s="35">
        <v>2</v>
      </c>
      <c r="I159" s="67"/>
      <c r="J159" s="68"/>
    </row>
    <row r="160" spans="1:11" ht="19.5" customHeight="1" x14ac:dyDescent="0.2">
      <c r="A160" s="30" t="s">
        <v>161</v>
      </c>
      <c r="B160" s="77" t="s">
        <v>162</v>
      </c>
      <c r="C160" s="77"/>
      <c r="D160" s="77"/>
      <c r="E160" s="77"/>
      <c r="F160" s="77"/>
      <c r="G160" s="77"/>
      <c r="H160" s="37">
        <f>SUM(H161:H163)</f>
        <v>6</v>
      </c>
      <c r="I160" s="70"/>
      <c r="J160" s="71"/>
    </row>
    <row r="161" spans="1:11" ht="37.5" customHeight="1" x14ac:dyDescent="0.2">
      <c r="A161" s="25" t="s">
        <v>163</v>
      </c>
      <c r="B161" s="83" t="s">
        <v>476</v>
      </c>
      <c r="C161" s="83"/>
      <c r="D161" s="26" t="s">
        <v>8</v>
      </c>
      <c r="E161" s="83" t="s">
        <v>477</v>
      </c>
      <c r="F161" s="83"/>
      <c r="G161" s="83"/>
      <c r="H161" s="35">
        <v>2</v>
      </c>
      <c r="I161" s="67"/>
      <c r="J161" s="68"/>
    </row>
    <row r="162" spans="1:11" ht="45.75" customHeight="1" x14ac:dyDescent="0.2">
      <c r="A162" s="25" t="s">
        <v>164</v>
      </c>
      <c r="B162" s="83" t="s">
        <v>478</v>
      </c>
      <c r="C162" s="83"/>
      <c r="D162" s="26" t="s">
        <v>8</v>
      </c>
      <c r="E162" s="83" t="s">
        <v>479</v>
      </c>
      <c r="F162" s="83"/>
      <c r="G162" s="83"/>
      <c r="H162" s="35">
        <v>2</v>
      </c>
      <c r="I162" s="67"/>
      <c r="J162" s="68"/>
    </row>
    <row r="163" spans="1:11" ht="75.75" customHeight="1" x14ac:dyDescent="0.2">
      <c r="A163" s="25" t="s">
        <v>165</v>
      </c>
      <c r="B163" s="83" t="s">
        <v>480</v>
      </c>
      <c r="C163" s="83"/>
      <c r="D163" s="26" t="s">
        <v>166</v>
      </c>
      <c r="E163" s="83" t="s">
        <v>481</v>
      </c>
      <c r="F163" s="83"/>
      <c r="G163" s="83"/>
      <c r="H163" s="35">
        <v>2</v>
      </c>
      <c r="I163" s="67"/>
      <c r="J163" s="68"/>
      <c r="K163" s="58" t="s">
        <v>692</v>
      </c>
    </row>
    <row r="164" spans="1:11" ht="21.75" customHeight="1" x14ac:dyDescent="0.2">
      <c r="A164" s="30" t="s">
        <v>167</v>
      </c>
      <c r="B164" s="77" t="s">
        <v>168</v>
      </c>
      <c r="C164" s="77"/>
      <c r="D164" s="77"/>
      <c r="E164" s="77"/>
      <c r="F164" s="77"/>
      <c r="G164" s="77"/>
      <c r="H164" s="37">
        <f>SUM(H165:H167)</f>
        <v>6</v>
      </c>
      <c r="I164" s="70"/>
      <c r="J164" s="71"/>
    </row>
    <row r="165" spans="1:11" ht="51" customHeight="1" x14ac:dyDescent="0.2">
      <c r="A165" s="25" t="s">
        <v>169</v>
      </c>
      <c r="B165" s="83" t="s">
        <v>346</v>
      </c>
      <c r="C165" s="83"/>
      <c r="D165" s="26" t="s">
        <v>166</v>
      </c>
      <c r="E165" s="83" t="s">
        <v>482</v>
      </c>
      <c r="F165" s="83"/>
      <c r="G165" s="83"/>
      <c r="H165" s="35">
        <v>2</v>
      </c>
      <c r="I165" s="67"/>
      <c r="J165" s="68"/>
    </row>
    <row r="166" spans="1:11" ht="47.25" customHeight="1" x14ac:dyDescent="0.2">
      <c r="A166" s="25" t="s">
        <v>170</v>
      </c>
      <c r="B166" s="83" t="s">
        <v>483</v>
      </c>
      <c r="C166" s="83"/>
      <c r="D166" s="26" t="s">
        <v>54</v>
      </c>
      <c r="E166" s="83" t="s">
        <v>484</v>
      </c>
      <c r="F166" s="83"/>
      <c r="G166" s="83"/>
      <c r="H166" s="35">
        <v>2</v>
      </c>
      <c r="I166" s="67"/>
      <c r="J166" s="68"/>
    </row>
    <row r="167" spans="1:11" ht="45" customHeight="1" x14ac:dyDescent="0.2">
      <c r="A167" s="25" t="s">
        <v>171</v>
      </c>
      <c r="B167" s="78" t="s">
        <v>598</v>
      </c>
      <c r="C167" s="80"/>
      <c r="D167" s="26" t="s">
        <v>8</v>
      </c>
      <c r="E167" s="83" t="s">
        <v>599</v>
      </c>
      <c r="F167" s="83"/>
      <c r="G167" s="83"/>
      <c r="H167" s="35">
        <v>2</v>
      </c>
      <c r="I167" s="67"/>
      <c r="J167" s="68"/>
      <c r="K167" s="58" t="s">
        <v>692</v>
      </c>
    </row>
    <row r="168" spans="1:11" ht="21.75" customHeight="1" x14ac:dyDescent="0.2">
      <c r="A168" s="30" t="s">
        <v>172</v>
      </c>
      <c r="B168" s="77" t="s">
        <v>173</v>
      </c>
      <c r="C168" s="77"/>
      <c r="D168" s="77"/>
      <c r="E168" s="77"/>
      <c r="F168" s="77"/>
      <c r="G168" s="77"/>
      <c r="H168" s="37">
        <f>SUM(H169:H171)</f>
        <v>6</v>
      </c>
      <c r="I168" s="70"/>
      <c r="J168" s="71"/>
    </row>
    <row r="169" spans="1:11" ht="93" customHeight="1" x14ac:dyDescent="0.2">
      <c r="A169" s="25" t="s">
        <v>174</v>
      </c>
      <c r="B169" s="83" t="s">
        <v>667</v>
      </c>
      <c r="C169" s="83"/>
      <c r="D169" s="26" t="s">
        <v>8</v>
      </c>
      <c r="E169" s="83" t="s">
        <v>614</v>
      </c>
      <c r="F169" s="83"/>
      <c r="G169" s="83"/>
      <c r="H169" s="35">
        <v>2</v>
      </c>
      <c r="I169" s="67"/>
      <c r="J169" s="68"/>
      <c r="K169" s="58" t="s">
        <v>692</v>
      </c>
    </row>
    <row r="170" spans="1:11" ht="46.5" customHeight="1" x14ac:dyDescent="0.2">
      <c r="A170" s="25" t="s">
        <v>175</v>
      </c>
      <c r="B170" s="83" t="s">
        <v>615</v>
      </c>
      <c r="C170" s="83"/>
      <c r="D170" s="26" t="s">
        <v>8</v>
      </c>
      <c r="E170" s="83" t="s">
        <v>177</v>
      </c>
      <c r="F170" s="83"/>
      <c r="G170" s="83"/>
      <c r="H170" s="35">
        <v>2</v>
      </c>
      <c r="I170" s="67"/>
      <c r="J170" s="68"/>
      <c r="K170" s="58" t="s">
        <v>692</v>
      </c>
    </row>
    <row r="171" spans="1:11" ht="64.5" customHeight="1" x14ac:dyDescent="0.2">
      <c r="A171" s="25" t="s">
        <v>176</v>
      </c>
      <c r="B171" s="83" t="s">
        <v>616</v>
      </c>
      <c r="C171" s="83"/>
      <c r="D171" s="26" t="s">
        <v>8</v>
      </c>
      <c r="E171" s="83" t="s">
        <v>644</v>
      </c>
      <c r="F171" s="83"/>
      <c r="G171" s="83"/>
      <c r="H171" s="35">
        <v>2</v>
      </c>
      <c r="I171" s="67"/>
      <c r="J171" s="68"/>
      <c r="K171" s="55" t="s">
        <v>694</v>
      </c>
    </row>
    <row r="172" spans="1:11" ht="21" customHeight="1" x14ac:dyDescent="0.2">
      <c r="A172" s="30" t="s">
        <v>178</v>
      </c>
      <c r="B172" s="77" t="s">
        <v>179</v>
      </c>
      <c r="C172" s="77"/>
      <c r="D172" s="77"/>
      <c r="E172" s="77"/>
      <c r="F172" s="77"/>
      <c r="G172" s="77"/>
      <c r="H172" s="37">
        <f>SUM(H173:H175)</f>
        <v>6</v>
      </c>
      <c r="I172" s="70"/>
      <c r="J172" s="71"/>
    </row>
    <row r="173" spans="1:11" ht="62.25" customHeight="1" x14ac:dyDescent="0.2">
      <c r="A173" s="25" t="s">
        <v>180</v>
      </c>
      <c r="B173" s="83" t="s">
        <v>485</v>
      </c>
      <c r="C173" s="83"/>
      <c r="D173" s="26" t="s">
        <v>181</v>
      </c>
      <c r="E173" s="83" t="s">
        <v>486</v>
      </c>
      <c r="F173" s="83"/>
      <c r="G173" s="83"/>
      <c r="H173" s="35">
        <v>2</v>
      </c>
      <c r="I173" s="67"/>
      <c r="J173" s="68"/>
    </row>
    <row r="174" spans="1:11" ht="53.25" customHeight="1" x14ac:dyDescent="0.2">
      <c r="A174" s="25" t="s">
        <v>182</v>
      </c>
      <c r="B174" s="83" t="s">
        <v>487</v>
      </c>
      <c r="C174" s="83"/>
      <c r="D174" s="26" t="s">
        <v>181</v>
      </c>
      <c r="E174" s="83" t="s">
        <v>347</v>
      </c>
      <c r="F174" s="83"/>
      <c r="G174" s="83"/>
      <c r="H174" s="35">
        <v>2</v>
      </c>
      <c r="I174" s="67"/>
      <c r="J174" s="68" t="s">
        <v>488</v>
      </c>
    </row>
    <row r="175" spans="1:11" ht="105.75" customHeight="1" x14ac:dyDescent="0.2">
      <c r="A175" s="25" t="s">
        <v>183</v>
      </c>
      <c r="B175" s="83" t="s">
        <v>668</v>
      </c>
      <c r="C175" s="83"/>
      <c r="D175" s="26" t="s">
        <v>181</v>
      </c>
      <c r="E175" s="83" t="s">
        <v>489</v>
      </c>
      <c r="F175" s="83"/>
      <c r="G175" s="83"/>
      <c r="H175" s="35">
        <v>2</v>
      </c>
      <c r="I175" s="67"/>
      <c r="J175" s="68"/>
    </row>
    <row r="176" spans="1:11" ht="21.75" customHeight="1" x14ac:dyDescent="0.2">
      <c r="A176" s="41" t="s">
        <v>184</v>
      </c>
      <c r="B176" s="87" t="s">
        <v>632</v>
      </c>
      <c r="C176" s="88"/>
      <c r="D176" s="88"/>
      <c r="E176" s="88"/>
      <c r="F176" s="88"/>
      <c r="G176" s="88"/>
      <c r="H176" s="88"/>
      <c r="I176" s="88"/>
      <c r="J176" s="89"/>
    </row>
    <row r="177" spans="1:11" ht="24.75" customHeight="1" x14ac:dyDescent="0.2">
      <c r="A177" s="30" t="s">
        <v>185</v>
      </c>
      <c r="B177" s="77" t="s">
        <v>186</v>
      </c>
      <c r="C177" s="77"/>
      <c r="D177" s="77"/>
      <c r="E177" s="77"/>
      <c r="F177" s="77"/>
      <c r="G177" s="77"/>
      <c r="H177" s="37">
        <f>SUM(H178:H180)</f>
        <v>6</v>
      </c>
      <c r="I177" s="70"/>
      <c r="J177" s="71"/>
    </row>
    <row r="178" spans="1:11" ht="47.25" customHeight="1" x14ac:dyDescent="0.2">
      <c r="A178" s="25" t="s">
        <v>187</v>
      </c>
      <c r="B178" s="83" t="s">
        <v>188</v>
      </c>
      <c r="C178" s="83"/>
      <c r="D178" s="26" t="s">
        <v>10</v>
      </c>
      <c r="E178" s="83" t="s">
        <v>490</v>
      </c>
      <c r="F178" s="83"/>
      <c r="G178" s="83"/>
      <c r="H178" s="35">
        <v>2</v>
      </c>
      <c r="I178" s="67"/>
      <c r="J178" s="68"/>
      <c r="K178" s="55" t="s">
        <v>694</v>
      </c>
    </row>
    <row r="179" spans="1:11" ht="32.25" customHeight="1" x14ac:dyDescent="0.2">
      <c r="A179" s="25" t="s">
        <v>189</v>
      </c>
      <c r="B179" s="83" t="s">
        <v>191</v>
      </c>
      <c r="C179" s="83"/>
      <c r="D179" s="26" t="s">
        <v>10</v>
      </c>
      <c r="E179" s="83" t="s">
        <v>192</v>
      </c>
      <c r="F179" s="83"/>
      <c r="G179" s="83"/>
      <c r="H179" s="35">
        <v>2</v>
      </c>
      <c r="I179" s="67"/>
      <c r="J179" s="68"/>
      <c r="K179" s="55" t="s">
        <v>694</v>
      </c>
    </row>
    <row r="180" spans="1:11" ht="113.25" customHeight="1" x14ac:dyDescent="0.2">
      <c r="A180" s="25" t="s">
        <v>190</v>
      </c>
      <c r="B180" s="83" t="s">
        <v>491</v>
      </c>
      <c r="C180" s="83"/>
      <c r="D180" s="26" t="s">
        <v>119</v>
      </c>
      <c r="E180" s="83" t="s">
        <v>669</v>
      </c>
      <c r="F180" s="83"/>
      <c r="G180" s="83"/>
      <c r="H180" s="35">
        <v>2</v>
      </c>
      <c r="I180" s="67"/>
      <c r="J180" s="68"/>
    </row>
    <row r="181" spans="1:11" ht="21" customHeight="1" x14ac:dyDescent="0.2">
      <c r="A181" s="30" t="s">
        <v>193</v>
      </c>
      <c r="B181" s="77" t="s">
        <v>194</v>
      </c>
      <c r="C181" s="77"/>
      <c r="D181" s="77"/>
      <c r="E181" s="77"/>
      <c r="F181" s="77"/>
      <c r="G181" s="77"/>
      <c r="H181" s="37">
        <f>SUM(H182:H184)</f>
        <v>6</v>
      </c>
      <c r="I181" s="70"/>
      <c r="J181" s="71"/>
    </row>
    <row r="182" spans="1:11" ht="45.75" customHeight="1" x14ac:dyDescent="0.2">
      <c r="A182" s="25" t="s">
        <v>195</v>
      </c>
      <c r="B182" s="83" t="s">
        <v>202</v>
      </c>
      <c r="C182" s="83"/>
      <c r="D182" s="26" t="s">
        <v>56</v>
      </c>
      <c r="E182" s="83" t="s">
        <v>203</v>
      </c>
      <c r="F182" s="83"/>
      <c r="G182" s="83"/>
      <c r="H182" s="35">
        <v>2</v>
      </c>
      <c r="I182" s="67"/>
      <c r="J182" s="68"/>
    </row>
    <row r="183" spans="1:11" ht="46.5" customHeight="1" x14ac:dyDescent="0.2">
      <c r="A183" s="25" t="s">
        <v>196</v>
      </c>
      <c r="B183" s="83" t="s">
        <v>492</v>
      </c>
      <c r="C183" s="83"/>
      <c r="D183" s="26" t="s">
        <v>56</v>
      </c>
      <c r="E183" s="83" t="s">
        <v>493</v>
      </c>
      <c r="F183" s="83"/>
      <c r="G183" s="83"/>
      <c r="H183" s="35">
        <v>2</v>
      </c>
      <c r="I183" s="67"/>
      <c r="J183" s="68"/>
    </row>
    <row r="184" spans="1:11" ht="47.25" customHeight="1" x14ac:dyDescent="0.2">
      <c r="A184" s="25" t="s">
        <v>197</v>
      </c>
      <c r="B184" s="83" t="s">
        <v>204</v>
      </c>
      <c r="C184" s="83"/>
      <c r="D184" s="26" t="s">
        <v>56</v>
      </c>
      <c r="E184" s="83" t="s">
        <v>205</v>
      </c>
      <c r="F184" s="83"/>
      <c r="G184" s="83"/>
      <c r="H184" s="35">
        <v>2</v>
      </c>
      <c r="I184" s="67"/>
      <c r="J184" s="68"/>
    </row>
    <row r="185" spans="1:11" ht="21.75" customHeight="1" x14ac:dyDescent="0.2">
      <c r="A185" s="30" t="s">
        <v>198</v>
      </c>
      <c r="B185" s="77" t="s">
        <v>199</v>
      </c>
      <c r="C185" s="77"/>
      <c r="D185" s="77"/>
      <c r="E185" s="77"/>
      <c r="F185" s="77"/>
      <c r="G185" s="77"/>
      <c r="H185" s="37">
        <f>SUM(H186:H188)</f>
        <v>6</v>
      </c>
      <c r="I185" s="70"/>
      <c r="J185" s="71"/>
    </row>
    <row r="186" spans="1:11" ht="81.75" customHeight="1" x14ac:dyDescent="0.2">
      <c r="A186" s="25" t="s">
        <v>200</v>
      </c>
      <c r="B186" s="83" t="s">
        <v>206</v>
      </c>
      <c r="C186" s="83"/>
      <c r="D186" s="26" t="s">
        <v>56</v>
      </c>
      <c r="E186" s="83" t="s">
        <v>207</v>
      </c>
      <c r="F186" s="83"/>
      <c r="G186" s="83"/>
      <c r="H186" s="35">
        <v>2</v>
      </c>
      <c r="I186" s="67"/>
      <c r="J186" s="68"/>
    </row>
    <row r="187" spans="1:11" ht="48" customHeight="1" x14ac:dyDescent="0.2">
      <c r="A187" s="25" t="s">
        <v>201</v>
      </c>
      <c r="B187" s="83" t="s">
        <v>494</v>
      </c>
      <c r="C187" s="83"/>
      <c r="D187" s="26" t="s">
        <v>56</v>
      </c>
      <c r="E187" s="83" t="s">
        <v>495</v>
      </c>
      <c r="F187" s="83"/>
      <c r="G187" s="83"/>
      <c r="H187" s="35">
        <v>2</v>
      </c>
      <c r="I187" s="67"/>
      <c r="J187" s="68"/>
    </row>
    <row r="188" spans="1:11" ht="67.5" customHeight="1" x14ac:dyDescent="0.2">
      <c r="A188" s="25" t="s">
        <v>208</v>
      </c>
      <c r="B188" s="83" t="s">
        <v>218</v>
      </c>
      <c r="C188" s="83"/>
      <c r="D188" s="26" t="s">
        <v>56</v>
      </c>
      <c r="E188" s="83" t="s">
        <v>219</v>
      </c>
      <c r="F188" s="83"/>
      <c r="G188" s="83"/>
      <c r="H188" s="35">
        <v>2</v>
      </c>
      <c r="I188" s="67"/>
      <c r="J188" s="68"/>
    </row>
    <row r="189" spans="1:11" ht="22.5" customHeight="1" x14ac:dyDescent="0.2">
      <c r="A189" s="30" t="s">
        <v>209</v>
      </c>
      <c r="B189" s="77" t="s">
        <v>210</v>
      </c>
      <c r="C189" s="77"/>
      <c r="D189" s="77"/>
      <c r="E189" s="77"/>
      <c r="F189" s="77"/>
      <c r="G189" s="77"/>
      <c r="H189" s="37">
        <f>SUM(H190:H192)</f>
        <v>6</v>
      </c>
      <c r="I189" s="70"/>
      <c r="J189" s="71"/>
    </row>
    <row r="190" spans="1:11" ht="50.25" customHeight="1" x14ac:dyDescent="0.2">
      <c r="A190" s="25" t="s">
        <v>211</v>
      </c>
      <c r="B190" s="83" t="s">
        <v>220</v>
      </c>
      <c r="C190" s="83"/>
      <c r="D190" s="26" t="s">
        <v>119</v>
      </c>
      <c r="E190" s="83" t="s">
        <v>634</v>
      </c>
      <c r="F190" s="83"/>
      <c r="G190" s="83"/>
      <c r="H190" s="35">
        <v>2</v>
      </c>
      <c r="I190" s="67"/>
      <c r="J190" s="68"/>
      <c r="K190" s="55" t="s">
        <v>694</v>
      </c>
    </row>
    <row r="191" spans="1:11" ht="61.5" customHeight="1" x14ac:dyDescent="0.2">
      <c r="A191" s="25" t="s">
        <v>212</v>
      </c>
      <c r="B191" s="83" t="s">
        <v>221</v>
      </c>
      <c r="C191" s="83"/>
      <c r="D191" s="26" t="s">
        <v>56</v>
      </c>
      <c r="E191" s="83" t="s">
        <v>333</v>
      </c>
      <c r="F191" s="83"/>
      <c r="G191" s="83"/>
      <c r="H191" s="35">
        <v>2</v>
      </c>
      <c r="I191" s="67"/>
      <c r="J191" s="68"/>
      <c r="K191" s="55" t="s">
        <v>694</v>
      </c>
    </row>
    <row r="192" spans="1:11" ht="75" customHeight="1" x14ac:dyDescent="0.2">
      <c r="A192" s="25" t="s">
        <v>213</v>
      </c>
      <c r="B192" s="83" t="s">
        <v>496</v>
      </c>
      <c r="C192" s="83"/>
      <c r="D192" s="26" t="s">
        <v>56</v>
      </c>
      <c r="E192" s="83" t="s">
        <v>497</v>
      </c>
      <c r="F192" s="83"/>
      <c r="G192" s="83"/>
      <c r="H192" s="35">
        <v>2</v>
      </c>
      <c r="I192" s="67"/>
      <c r="J192" s="68"/>
    </row>
    <row r="193" spans="1:11" ht="22.5" customHeight="1" x14ac:dyDescent="0.2">
      <c r="A193" s="30" t="s">
        <v>214</v>
      </c>
      <c r="B193" s="77" t="s">
        <v>222</v>
      </c>
      <c r="C193" s="77"/>
      <c r="D193" s="77"/>
      <c r="E193" s="77"/>
      <c r="F193" s="77"/>
      <c r="G193" s="77"/>
      <c r="H193" s="37">
        <f>SUM(H194:H196)</f>
        <v>6</v>
      </c>
      <c r="I193" s="70"/>
      <c r="J193" s="71"/>
    </row>
    <row r="194" spans="1:11" ht="135" customHeight="1" x14ac:dyDescent="0.2">
      <c r="A194" s="25" t="s">
        <v>215</v>
      </c>
      <c r="B194" s="83" t="s">
        <v>498</v>
      </c>
      <c r="C194" s="83"/>
      <c r="D194" s="26" t="s">
        <v>95</v>
      </c>
      <c r="E194" s="83" t="s">
        <v>633</v>
      </c>
      <c r="F194" s="83"/>
      <c r="G194" s="83"/>
      <c r="H194" s="35">
        <v>2</v>
      </c>
      <c r="I194" s="67"/>
      <c r="J194" s="68"/>
      <c r="K194" s="55" t="s">
        <v>694</v>
      </c>
    </row>
    <row r="195" spans="1:11" ht="78.75" customHeight="1" x14ac:dyDescent="0.2">
      <c r="A195" s="25" t="s">
        <v>216</v>
      </c>
      <c r="B195" s="83" t="s">
        <v>223</v>
      </c>
      <c r="C195" s="83"/>
      <c r="D195" s="26" t="s">
        <v>56</v>
      </c>
      <c r="E195" s="83" t="s">
        <v>670</v>
      </c>
      <c r="F195" s="83"/>
      <c r="G195" s="83"/>
      <c r="H195" s="35">
        <v>2</v>
      </c>
      <c r="I195" s="67"/>
      <c r="J195" s="68"/>
      <c r="K195" s="55" t="s">
        <v>694</v>
      </c>
    </row>
    <row r="196" spans="1:11" ht="33.75" customHeight="1" x14ac:dyDescent="0.2">
      <c r="A196" s="25" t="s">
        <v>217</v>
      </c>
      <c r="B196" s="83" t="s">
        <v>499</v>
      </c>
      <c r="C196" s="83"/>
      <c r="D196" s="26" t="s">
        <v>105</v>
      </c>
      <c r="E196" s="83" t="s">
        <v>500</v>
      </c>
      <c r="F196" s="83"/>
      <c r="G196" s="83"/>
      <c r="H196" s="35">
        <v>2</v>
      </c>
      <c r="I196" s="67"/>
      <c r="J196" s="68"/>
    </row>
    <row r="197" spans="1:11" ht="21.75" customHeight="1" x14ac:dyDescent="0.2">
      <c r="A197" s="30" t="s">
        <v>224</v>
      </c>
      <c r="B197" s="77" t="s">
        <v>225</v>
      </c>
      <c r="C197" s="77"/>
      <c r="D197" s="77"/>
      <c r="E197" s="77"/>
      <c r="F197" s="77"/>
      <c r="G197" s="77"/>
      <c r="H197" s="37">
        <f>SUM(H198:H200)</f>
        <v>6</v>
      </c>
      <c r="I197" s="70"/>
      <c r="J197" s="71"/>
    </row>
    <row r="198" spans="1:11" ht="33.75" customHeight="1" x14ac:dyDescent="0.2">
      <c r="A198" s="25" t="s">
        <v>226</v>
      </c>
      <c r="B198" s="83" t="s">
        <v>617</v>
      </c>
      <c r="C198" s="83"/>
      <c r="D198" s="26" t="s">
        <v>119</v>
      </c>
      <c r="E198" s="83" t="s">
        <v>240</v>
      </c>
      <c r="F198" s="83"/>
      <c r="G198" s="83"/>
      <c r="H198" s="35">
        <v>2</v>
      </c>
      <c r="I198" s="67"/>
      <c r="J198" s="68"/>
    </row>
    <row r="199" spans="1:11" ht="33.75" customHeight="1" x14ac:dyDescent="0.2">
      <c r="A199" s="25" t="s">
        <v>227</v>
      </c>
      <c r="B199" s="83" t="s">
        <v>241</v>
      </c>
      <c r="C199" s="83"/>
      <c r="D199" s="26" t="s">
        <v>56</v>
      </c>
      <c r="E199" s="83" t="s">
        <v>228</v>
      </c>
      <c r="F199" s="83"/>
      <c r="G199" s="83"/>
      <c r="H199" s="35">
        <v>2</v>
      </c>
      <c r="I199" s="67"/>
      <c r="J199" s="68"/>
    </row>
    <row r="200" spans="1:11" ht="42" customHeight="1" x14ac:dyDescent="0.2">
      <c r="A200" s="25" t="s">
        <v>229</v>
      </c>
      <c r="B200" s="83" t="s">
        <v>242</v>
      </c>
      <c r="C200" s="83"/>
      <c r="D200" s="26" t="s">
        <v>56</v>
      </c>
      <c r="E200" s="83" t="s">
        <v>230</v>
      </c>
      <c r="F200" s="83"/>
      <c r="G200" s="83"/>
      <c r="H200" s="35">
        <v>2</v>
      </c>
      <c r="I200" s="67"/>
      <c r="J200" s="68"/>
    </row>
    <row r="201" spans="1:11" ht="18.75" customHeight="1" x14ac:dyDescent="0.2">
      <c r="A201" s="30" t="s">
        <v>231</v>
      </c>
      <c r="B201" s="77" t="s">
        <v>232</v>
      </c>
      <c r="C201" s="77"/>
      <c r="D201" s="77"/>
      <c r="E201" s="77"/>
      <c r="F201" s="77"/>
      <c r="G201" s="77"/>
      <c r="H201" s="37">
        <f>SUM(H202:H204)</f>
        <v>6</v>
      </c>
      <c r="I201" s="70"/>
      <c r="J201" s="71"/>
    </row>
    <row r="202" spans="1:11" ht="39" customHeight="1" x14ac:dyDescent="0.2">
      <c r="A202" s="25" t="s">
        <v>233</v>
      </c>
      <c r="B202" s="83" t="s">
        <v>243</v>
      </c>
      <c r="C202" s="83"/>
      <c r="D202" s="26" t="s">
        <v>8</v>
      </c>
      <c r="E202" s="83" t="s">
        <v>501</v>
      </c>
      <c r="F202" s="83"/>
      <c r="G202" s="83"/>
      <c r="H202" s="35">
        <v>2</v>
      </c>
      <c r="I202" s="67"/>
      <c r="J202" s="68"/>
    </row>
    <row r="203" spans="1:11" ht="72" customHeight="1" x14ac:dyDescent="0.2">
      <c r="A203" s="25" t="s">
        <v>234</v>
      </c>
      <c r="B203" s="83" t="s">
        <v>244</v>
      </c>
      <c r="C203" s="83"/>
      <c r="D203" s="26" t="s">
        <v>10</v>
      </c>
      <c r="E203" s="83" t="s">
        <v>671</v>
      </c>
      <c r="F203" s="83"/>
      <c r="G203" s="83"/>
      <c r="H203" s="35">
        <v>2</v>
      </c>
      <c r="I203" s="67"/>
      <c r="J203" s="68"/>
    </row>
    <row r="204" spans="1:11" ht="39" customHeight="1" x14ac:dyDescent="0.2">
      <c r="A204" s="25" t="s">
        <v>235</v>
      </c>
      <c r="B204" s="83" t="s">
        <v>245</v>
      </c>
      <c r="C204" s="83"/>
      <c r="D204" s="26" t="s">
        <v>8</v>
      </c>
      <c r="E204" s="83" t="s">
        <v>502</v>
      </c>
      <c r="F204" s="83"/>
      <c r="G204" s="83"/>
      <c r="H204" s="35">
        <v>2</v>
      </c>
      <c r="I204" s="67"/>
      <c r="J204" s="68"/>
    </row>
    <row r="205" spans="1:11" ht="18" customHeight="1" x14ac:dyDescent="0.2">
      <c r="A205" s="30" t="s">
        <v>236</v>
      </c>
      <c r="B205" s="77" t="s">
        <v>237</v>
      </c>
      <c r="C205" s="77"/>
      <c r="D205" s="77"/>
      <c r="E205" s="77"/>
      <c r="F205" s="77"/>
      <c r="G205" s="77"/>
      <c r="H205" s="37">
        <f>SUM(H206:H208)</f>
        <v>6</v>
      </c>
      <c r="I205" s="70"/>
      <c r="J205" s="71"/>
    </row>
    <row r="206" spans="1:11" ht="54" customHeight="1" x14ac:dyDescent="0.2">
      <c r="A206" s="25" t="s">
        <v>238</v>
      </c>
      <c r="B206" s="83" t="s">
        <v>503</v>
      </c>
      <c r="C206" s="83"/>
      <c r="D206" s="26" t="s">
        <v>13</v>
      </c>
      <c r="E206" s="83" t="s">
        <v>334</v>
      </c>
      <c r="F206" s="83"/>
      <c r="G206" s="83"/>
      <c r="H206" s="35">
        <v>2</v>
      </c>
      <c r="I206" s="67"/>
      <c r="J206" s="68"/>
    </row>
    <row r="207" spans="1:11" ht="36" customHeight="1" x14ac:dyDescent="0.2">
      <c r="A207" s="25" t="s">
        <v>239</v>
      </c>
      <c r="B207" s="83" t="s">
        <v>249</v>
      </c>
      <c r="C207" s="83"/>
      <c r="D207" s="26" t="s">
        <v>13</v>
      </c>
      <c r="E207" s="83" t="s">
        <v>504</v>
      </c>
      <c r="F207" s="83"/>
      <c r="G207" s="83"/>
      <c r="H207" s="35">
        <v>2</v>
      </c>
      <c r="I207" s="67"/>
      <c r="J207" s="68"/>
    </row>
    <row r="208" spans="1:11" ht="63" customHeight="1" x14ac:dyDescent="0.2">
      <c r="A208" s="25" t="s">
        <v>248</v>
      </c>
      <c r="B208" s="83" t="s">
        <v>505</v>
      </c>
      <c r="C208" s="83"/>
      <c r="D208" s="26" t="s">
        <v>13</v>
      </c>
      <c r="E208" s="83" t="s">
        <v>672</v>
      </c>
      <c r="F208" s="83"/>
      <c r="G208" s="83"/>
      <c r="H208" s="35">
        <v>2</v>
      </c>
      <c r="I208" s="67"/>
      <c r="J208" s="68"/>
    </row>
    <row r="209" spans="1:11" ht="19.5" customHeight="1" x14ac:dyDescent="0.2">
      <c r="A209" s="30" t="s">
        <v>250</v>
      </c>
      <c r="B209" s="77" t="s">
        <v>251</v>
      </c>
      <c r="C209" s="77"/>
      <c r="D209" s="77"/>
      <c r="E209" s="77"/>
      <c r="F209" s="77"/>
      <c r="G209" s="77"/>
      <c r="H209" s="37">
        <f>H210+H211+H212</f>
        <v>6</v>
      </c>
      <c r="I209" s="70"/>
      <c r="J209" s="71"/>
    </row>
    <row r="210" spans="1:11" ht="77.25" customHeight="1" x14ac:dyDescent="0.2">
      <c r="A210" s="25" t="s">
        <v>252</v>
      </c>
      <c r="B210" s="83" t="s">
        <v>506</v>
      </c>
      <c r="C210" s="83"/>
      <c r="D210" s="26" t="s">
        <v>13</v>
      </c>
      <c r="E210" s="83" t="s">
        <v>507</v>
      </c>
      <c r="F210" s="83"/>
      <c r="G210" s="83"/>
      <c r="H210" s="35">
        <v>2</v>
      </c>
      <c r="I210" s="67"/>
      <c r="J210" s="68"/>
    </row>
    <row r="211" spans="1:11" ht="107.25" customHeight="1" x14ac:dyDescent="0.2">
      <c r="A211" s="25" t="s">
        <v>253</v>
      </c>
      <c r="B211" s="83" t="s">
        <v>508</v>
      </c>
      <c r="C211" s="83"/>
      <c r="D211" s="26" t="s">
        <v>13</v>
      </c>
      <c r="E211" s="83" t="s">
        <v>673</v>
      </c>
      <c r="F211" s="83"/>
      <c r="G211" s="83"/>
      <c r="H211" s="35">
        <v>2</v>
      </c>
      <c r="I211" s="67"/>
      <c r="J211" s="68"/>
    </row>
    <row r="212" spans="1:11" ht="63.75" customHeight="1" x14ac:dyDescent="0.2">
      <c r="A212" s="25" t="s">
        <v>254</v>
      </c>
      <c r="B212" s="83" t="s">
        <v>246</v>
      </c>
      <c r="C212" s="83"/>
      <c r="D212" s="26" t="s">
        <v>13</v>
      </c>
      <c r="E212" s="83" t="s">
        <v>247</v>
      </c>
      <c r="F212" s="83"/>
      <c r="G212" s="83"/>
      <c r="H212" s="35">
        <v>2</v>
      </c>
      <c r="I212" s="67"/>
      <c r="J212" s="68"/>
    </row>
    <row r="213" spans="1:11" ht="18.75" customHeight="1" x14ac:dyDescent="0.2">
      <c r="A213" s="30" t="s">
        <v>255</v>
      </c>
      <c r="B213" s="77" t="s">
        <v>256</v>
      </c>
      <c r="C213" s="77"/>
      <c r="D213" s="77"/>
      <c r="E213" s="77"/>
      <c r="F213" s="77"/>
      <c r="G213" s="77"/>
      <c r="H213" s="37">
        <f>SUM(H214:H216)</f>
        <v>6</v>
      </c>
      <c r="I213" s="70"/>
      <c r="J213" s="71"/>
    </row>
    <row r="214" spans="1:11" ht="66.75" customHeight="1" x14ac:dyDescent="0.2">
      <c r="A214" s="33" t="s">
        <v>257</v>
      </c>
      <c r="B214" s="86" t="s">
        <v>509</v>
      </c>
      <c r="C214" s="86"/>
      <c r="D214" s="40" t="s">
        <v>8</v>
      </c>
      <c r="E214" s="86" t="s">
        <v>510</v>
      </c>
      <c r="F214" s="86"/>
      <c r="G214" s="86"/>
      <c r="H214" s="44">
        <v>2</v>
      </c>
      <c r="I214" s="67"/>
      <c r="J214" s="68"/>
    </row>
    <row r="215" spans="1:11" ht="50.25" customHeight="1" x14ac:dyDescent="0.2">
      <c r="A215" s="25" t="s">
        <v>258</v>
      </c>
      <c r="B215" s="83" t="s">
        <v>511</v>
      </c>
      <c r="C215" s="83"/>
      <c r="D215" s="26" t="s">
        <v>8</v>
      </c>
      <c r="E215" s="83" t="s">
        <v>512</v>
      </c>
      <c r="F215" s="83"/>
      <c r="G215" s="83"/>
      <c r="H215" s="35">
        <v>2</v>
      </c>
      <c r="I215" s="67"/>
      <c r="J215" s="68"/>
    </row>
    <row r="216" spans="1:11" ht="32.25" customHeight="1" x14ac:dyDescent="0.2">
      <c r="A216" s="25" t="s">
        <v>259</v>
      </c>
      <c r="B216" s="83" t="s">
        <v>513</v>
      </c>
      <c r="C216" s="83"/>
      <c r="D216" s="26" t="s">
        <v>8</v>
      </c>
      <c r="E216" s="83" t="s">
        <v>514</v>
      </c>
      <c r="F216" s="83"/>
      <c r="G216" s="83"/>
      <c r="H216" s="35">
        <v>2</v>
      </c>
      <c r="I216" s="67"/>
      <c r="J216" s="68"/>
    </row>
    <row r="217" spans="1:11" ht="19.5" customHeight="1" x14ac:dyDescent="0.2">
      <c r="A217" s="45" t="s">
        <v>260</v>
      </c>
      <c r="B217" s="87" t="s">
        <v>261</v>
      </c>
      <c r="C217" s="88"/>
      <c r="D217" s="88"/>
      <c r="E217" s="88"/>
      <c r="F217" s="88"/>
      <c r="G217" s="88"/>
      <c r="H217" s="88"/>
      <c r="I217" s="88"/>
      <c r="J217" s="89"/>
    </row>
    <row r="218" spans="1:11" ht="19.5" customHeight="1" x14ac:dyDescent="0.2">
      <c r="A218" s="30" t="s">
        <v>323</v>
      </c>
      <c r="B218" s="77" t="s">
        <v>349</v>
      </c>
      <c r="C218" s="77"/>
      <c r="D218" s="77"/>
      <c r="E218" s="77"/>
      <c r="F218" s="77"/>
      <c r="G218" s="77"/>
      <c r="H218" s="37">
        <f>SUM(H219:H221)</f>
        <v>6</v>
      </c>
      <c r="I218" s="70"/>
      <c r="J218" s="71"/>
    </row>
    <row r="219" spans="1:11" ht="52.5" customHeight="1" x14ac:dyDescent="0.2">
      <c r="A219" s="25" t="s">
        <v>262</v>
      </c>
      <c r="B219" s="83" t="s">
        <v>267</v>
      </c>
      <c r="C219" s="83"/>
      <c r="D219" s="26" t="s">
        <v>13</v>
      </c>
      <c r="E219" s="83" t="s">
        <v>268</v>
      </c>
      <c r="F219" s="83"/>
      <c r="G219" s="83"/>
      <c r="H219" s="35">
        <v>2</v>
      </c>
      <c r="I219" s="67"/>
      <c r="J219" s="68"/>
    </row>
    <row r="220" spans="1:11" ht="92.25" customHeight="1" x14ac:dyDescent="0.2">
      <c r="A220" s="25" t="s">
        <v>264</v>
      </c>
      <c r="B220" s="83" t="s">
        <v>674</v>
      </c>
      <c r="C220" s="83"/>
      <c r="D220" s="26" t="s">
        <v>8</v>
      </c>
      <c r="E220" s="83" t="s">
        <v>675</v>
      </c>
      <c r="F220" s="83"/>
      <c r="G220" s="83"/>
      <c r="H220" s="35">
        <v>2</v>
      </c>
      <c r="I220" s="67"/>
      <c r="J220" s="68"/>
    </row>
    <row r="221" spans="1:11" ht="52" customHeight="1" x14ac:dyDescent="0.2">
      <c r="A221" s="25" t="s">
        <v>266</v>
      </c>
      <c r="B221" s="83" t="s">
        <v>269</v>
      </c>
      <c r="C221" s="83"/>
      <c r="D221" s="26" t="s">
        <v>265</v>
      </c>
      <c r="E221" s="83" t="s">
        <v>676</v>
      </c>
      <c r="F221" s="83"/>
      <c r="G221" s="83"/>
      <c r="H221" s="35">
        <v>2</v>
      </c>
      <c r="I221" s="67"/>
      <c r="J221" s="68"/>
    </row>
    <row r="222" spans="1:11" ht="19.5" customHeight="1" x14ac:dyDescent="0.2">
      <c r="A222" s="30" t="s">
        <v>270</v>
      </c>
      <c r="B222" s="77" t="s">
        <v>271</v>
      </c>
      <c r="C222" s="77"/>
      <c r="D222" s="77"/>
      <c r="E222" s="77"/>
      <c r="F222" s="77"/>
      <c r="G222" s="77"/>
      <c r="H222" s="37">
        <f>SUM(H223:H225)</f>
        <v>6</v>
      </c>
      <c r="I222" s="70"/>
      <c r="J222" s="71"/>
    </row>
    <row r="223" spans="1:11" ht="91" customHeight="1" x14ac:dyDescent="0.2">
      <c r="A223" s="25" t="s">
        <v>272</v>
      </c>
      <c r="B223" s="83" t="s">
        <v>275</v>
      </c>
      <c r="C223" s="83"/>
      <c r="D223" s="26" t="s">
        <v>263</v>
      </c>
      <c r="E223" s="83" t="s">
        <v>677</v>
      </c>
      <c r="F223" s="83"/>
      <c r="G223" s="83"/>
      <c r="H223" s="35">
        <v>2</v>
      </c>
      <c r="I223" s="67"/>
      <c r="J223" s="68"/>
      <c r="K223" s="55" t="s">
        <v>691</v>
      </c>
    </row>
    <row r="224" spans="1:11" ht="91" customHeight="1" x14ac:dyDescent="0.2">
      <c r="A224" s="25" t="s">
        <v>273</v>
      </c>
      <c r="B224" s="83" t="s">
        <v>276</v>
      </c>
      <c r="C224" s="83"/>
      <c r="D224" s="26" t="s">
        <v>181</v>
      </c>
      <c r="E224" s="83" t="s">
        <v>678</v>
      </c>
      <c r="F224" s="83"/>
      <c r="G224" s="83"/>
      <c r="H224" s="35">
        <v>2</v>
      </c>
      <c r="I224" s="67"/>
      <c r="J224" s="68"/>
      <c r="K224" s="55" t="s">
        <v>691</v>
      </c>
    </row>
    <row r="225" spans="1:11" ht="47.25" customHeight="1" x14ac:dyDescent="0.2">
      <c r="A225" s="25" t="s">
        <v>274</v>
      </c>
      <c r="B225" s="83" t="s">
        <v>515</v>
      </c>
      <c r="C225" s="83"/>
      <c r="D225" s="26" t="s">
        <v>181</v>
      </c>
      <c r="E225" s="83" t="s">
        <v>516</v>
      </c>
      <c r="F225" s="83"/>
      <c r="G225" s="83"/>
      <c r="H225" s="35">
        <v>2</v>
      </c>
      <c r="I225" s="67"/>
      <c r="J225" s="68"/>
      <c r="K225" s="55" t="s">
        <v>691</v>
      </c>
    </row>
    <row r="226" spans="1:11" ht="21" customHeight="1" x14ac:dyDescent="0.2">
      <c r="A226" s="30" t="s">
        <v>277</v>
      </c>
      <c r="B226" s="77" t="s">
        <v>517</v>
      </c>
      <c r="C226" s="77"/>
      <c r="D226" s="77"/>
      <c r="E226" s="77"/>
      <c r="F226" s="77"/>
      <c r="G226" s="77"/>
      <c r="H226" s="37">
        <f>SUM(H227:H229)</f>
        <v>6</v>
      </c>
      <c r="I226" s="70"/>
      <c r="J226" s="71"/>
    </row>
    <row r="227" spans="1:11" ht="122.25" customHeight="1" x14ac:dyDescent="0.2">
      <c r="A227" s="25" t="s">
        <v>278</v>
      </c>
      <c r="B227" s="83" t="s">
        <v>518</v>
      </c>
      <c r="C227" s="83"/>
      <c r="D227" s="26" t="s">
        <v>8</v>
      </c>
      <c r="E227" s="78" t="s">
        <v>679</v>
      </c>
      <c r="F227" s="79"/>
      <c r="G227" s="80"/>
      <c r="H227" s="35">
        <v>2</v>
      </c>
      <c r="I227" s="67"/>
      <c r="J227" s="68"/>
    </row>
    <row r="228" spans="1:11" ht="86.25" customHeight="1" x14ac:dyDescent="0.2">
      <c r="A228" s="25" t="s">
        <v>279</v>
      </c>
      <c r="B228" s="83" t="s">
        <v>519</v>
      </c>
      <c r="C228" s="83"/>
      <c r="D228" s="26" t="s">
        <v>10</v>
      </c>
      <c r="E228" s="83" t="s">
        <v>520</v>
      </c>
      <c r="F228" s="83"/>
      <c r="G228" s="83"/>
      <c r="H228" s="35">
        <v>2</v>
      </c>
      <c r="I228" s="67"/>
      <c r="J228" s="68"/>
    </row>
    <row r="229" spans="1:11" ht="45" customHeight="1" x14ac:dyDescent="0.2">
      <c r="A229" s="25" t="s">
        <v>280</v>
      </c>
      <c r="B229" s="83" t="s">
        <v>521</v>
      </c>
      <c r="C229" s="83"/>
      <c r="D229" s="26" t="s">
        <v>8</v>
      </c>
      <c r="E229" s="83" t="s">
        <v>522</v>
      </c>
      <c r="F229" s="83"/>
      <c r="G229" s="83"/>
      <c r="H229" s="35">
        <v>2</v>
      </c>
      <c r="I229" s="67"/>
      <c r="J229" s="68"/>
    </row>
    <row r="230" spans="1:11" ht="19.5" customHeight="1" x14ac:dyDescent="0.2">
      <c r="A230" s="30" t="s">
        <v>281</v>
      </c>
      <c r="B230" s="77" t="s">
        <v>282</v>
      </c>
      <c r="C230" s="77"/>
      <c r="D230" s="77"/>
      <c r="E230" s="77"/>
      <c r="F230" s="77"/>
      <c r="G230" s="77"/>
      <c r="H230" s="37">
        <f>SUM(H231:H233)</f>
        <v>6</v>
      </c>
      <c r="I230" s="70"/>
      <c r="J230" s="71"/>
    </row>
    <row r="231" spans="1:11" ht="32.25" customHeight="1" x14ac:dyDescent="0.2">
      <c r="A231" s="25" t="s">
        <v>283</v>
      </c>
      <c r="B231" s="83" t="s">
        <v>523</v>
      </c>
      <c r="C231" s="83"/>
      <c r="D231" s="26" t="s">
        <v>10</v>
      </c>
      <c r="E231" s="83" t="s">
        <v>524</v>
      </c>
      <c r="F231" s="83"/>
      <c r="G231" s="83"/>
      <c r="H231" s="35">
        <v>2</v>
      </c>
      <c r="I231" s="67"/>
      <c r="J231" s="68"/>
    </row>
    <row r="232" spans="1:11" ht="32.25" customHeight="1" x14ac:dyDescent="0.2">
      <c r="A232" s="25" t="s">
        <v>284</v>
      </c>
      <c r="B232" s="83" t="s">
        <v>525</v>
      </c>
      <c r="C232" s="83"/>
      <c r="D232" s="26" t="s">
        <v>8</v>
      </c>
      <c r="E232" s="83" t="s">
        <v>526</v>
      </c>
      <c r="F232" s="83"/>
      <c r="G232" s="83"/>
      <c r="H232" s="35">
        <v>2</v>
      </c>
      <c r="I232" s="67"/>
      <c r="J232" s="68"/>
    </row>
    <row r="233" spans="1:11" ht="76.5" customHeight="1" x14ac:dyDescent="0.2">
      <c r="A233" s="25" t="s">
        <v>285</v>
      </c>
      <c r="B233" s="83" t="s">
        <v>350</v>
      </c>
      <c r="C233" s="83"/>
      <c r="D233" s="26" t="s">
        <v>8</v>
      </c>
      <c r="E233" s="83" t="s">
        <v>335</v>
      </c>
      <c r="F233" s="83"/>
      <c r="G233" s="83"/>
      <c r="H233" s="35">
        <v>2</v>
      </c>
      <c r="I233" s="67"/>
      <c r="J233" s="68"/>
    </row>
    <row r="234" spans="1:11" ht="61.5" customHeight="1" x14ac:dyDescent="0.2">
      <c r="A234" s="30" t="s">
        <v>286</v>
      </c>
      <c r="B234" s="77" t="s">
        <v>527</v>
      </c>
      <c r="C234" s="77"/>
      <c r="D234" s="77"/>
      <c r="E234" s="77"/>
      <c r="F234" s="77"/>
      <c r="G234" s="77"/>
      <c r="H234" s="37">
        <f>SUM(H235:H237)</f>
        <v>6</v>
      </c>
      <c r="I234" s="70"/>
      <c r="J234" s="71"/>
    </row>
    <row r="235" spans="1:11" ht="76.5" customHeight="1" x14ac:dyDescent="0.2">
      <c r="A235" s="25" t="s">
        <v>287</v>
      </c>
      <c r="B235" s="83" t="s">
        <v>528</v>
      </c>
      <c r="C235" s="83"/>
      <c r="D235" s="26" t="s">
        <v>13</v>
      </c>
      <c r="E235" s="83" t="s">
        <v>529</v>
      </c>
      <c r="F235" s="83"/>
      <c r="G235" s="83"/>
      <c r="H235" s="35">
        <v>2</v>
      </c>
      <c r="I235" s="67"/>
      <c r="J235" s="68"/>
    </row>
    <row r="236" spans="1:11" ht="76.5" customHeight="1" x14ac:dyDescent="0.2">
      <c r="A236" s="25" t="s">
        <v>288</v>
      </c>
      <c r="B236" s="83" t="s">
        <v>530</v>
      </c>
      <c r="C236" s="83"/>
      <c r="D236" s="26" t="s">
        <v>119</v>
      </c>
      <c r="E236" s="83" t="s">
        <v>531</v>
      </c>
      <c r="F236" s="83"/>
      <c r="G236" s="83"/>
      <c r="H236" s="35">
        <v>2</v>
      </c>
      <c r="I236" s="67"/>
      <c r="J236" s="68"/>
    </row>
    <row r="237" spans="1:11" ht="76.5" customHeight="1" x14ac:dyDescent="0.2">
      <c r="A237" s="25" t="s">
        <v>289</v>
      </c>
      <c r="B237" s="83" t="s">
        <v>680</v>
      </c>
      <c r="C237" s="83"/>
      <c r="D237" s="26" t="s">
        <v>532</v>
      </c>
      <c r="E237" s="83" t="s">
        <v>533</v>
      </c>
      <c r="F237" s="83"/>
      <c r="G237" s="83"/>
      <c r="H237" s="35">
        <v>2</v>
      </c>
      <c r="I237" s="67"/>
      <c r="J237" s="68"/>
    </row>
    <row r="238" spans="1:11" ht="20.25" customHeight="1" x14ac:dyDescent="0.2">
      <c r="A238" s="30" t="s">
        <v>724</v>
      </c>
      <c r="B238" s="77" t="s">
        <v>638</v>
      </c>
      <c r="C238" s="77"/>
      <c r="D238" s="77"/>
      <c r="E238" s="77"/>
      <c r="F238" s="77"/>
      <c r="G238" s="77"/>
      <c r="H238" s="37">
        <f>SUM(H239:H241)</f>
        <v>6</v>
      </c>
      <c r="I238" s="70"/>
      <c r="J238" s="71"/>
    </row>
    <row r="239" spans="1:11" ht="80.25" customHeight="1" x14ac:dyDescent="0.2">
      <c r="A239" s="46" t="s">
        <v>725</v>
      </c>
      <c r="B239" s="62" t="s">
        <v>639</v>
      </c>
      <c r="C239" s="63"/>
      <c r="D239" s="47" t="s">
        <v>12</v>
      </c>
      <c r="E239" s="62" t="s">
        <v>640</v>
      </c>
      <c r="F239" s="66"/>
      <c r="G239" s="63"/>
      <c r="H239" s="35">
        <v>2</v>
      </c>
      <c r="I239" s="67"/>
      <c r="J239" s="68"/>
      <c r="K239" s="58" t="s">
        <v>692</v>
      </c>
    </row>
    <row r="240" spans="1:11" ht="55.5" customHeight="1" x14ac:dyDescent="0.2">
      <c r="A240" s="46" t="s">
        <v>726</v>
      </c>
      <c r="B240" s="62" t="s">
        <v>697</v>
      </c>
      <c r="C240" s="63"/>
      <c r="D240" s="47" t="s">
        <v>10</v>
      </c>
      <c r="E240" s="62" t="s">
        <v>641</v>
      </c>
      <c r="F240" s="66"/>
      <c r="G240" s="63"/>
      <c r="H240" s="35">
        <v>2</v>
      </c>
      <c r="I240" s="67"/>
      <c r="J240" s="68"/>
      <c r="K240" s="58" t="s">
        <v>692</v>
      </c>
    </row>
    <row r="241" spans="1:11" ht="51.75" customHeight="1" x14ac:dyDescent="0.2">
      <c r="A241" s="46" t="s">
        <v>727</v>
      </c>
      <c r="B241" s="64" t="s">
        <v>642</v>
      </c>
      <c r="C241" s="65"/>
      <c r="D241" s="47" t="s">
        <v>8</v>
      </c>
      <c r="E241" s="62" t="s">
        <v>643</v>
      </c>
      <c r="F241" s="66"/>
      <c r="G241" s="63"/>
      <c r="H241" s="35">
        <v>2</v>
      </c>
      <c r="I241" s="67"/>
      <c r="J241" s="68"/>
      <c r="K241" s="58" t="s">
        <v>692</v>
      </c>
    </row>
    <row r="242" spans="1:11" ht="20.25" customHeight="1" x14ac:dyDescent="0.2">
      <c r="A242" s="45" t="s">
        <v>290</v>
      </c>
      <c r="B242" s="155" t="s">
        <v>291</v>
      </c>
      <c r="C242" s="156"/>
      <c r="D242" s="156"/>
      <c r="E242" s="156"/>
      <c r="F242" s="156"/>
      <c r="G242" s="156"/>
      <c r="H242" s="156"/>
      <c r="I242" s="156"/>
      <c r="J242" s="157"/>
    </row>
    <row r="243" spans="1:11" ht="17.25" customHeight="1" x14ac:dyDescent="0.2">
      <c r="A243" s="30" t="s">
        <v>292</v>
      </c>
      <c r="B243" s="77" t="s">
        <v>293</v>
      </c>
      <c r="C243" s="77"/>
      <c r="D243" s="77"/>
      <c r="E243" s="77"/>
      <c r="F243" s="77"/>
      <c r="G243" s="77"/>
      <c r="H243" s="37">
        <f>SUM(H244:H246)</f>
        <v>6</v>
      </c>
      <c r="I243" s="70"/>
      <c r="J243" s="71"/>
    </row>
    <row r="244" spans="1:11" ht="93" customHeight="1" x14ac:dyDescent="0.2">
      <c r="A244" s="25" t="s">
        <v>294</v>
      </c>
      <c r="B244" s="83" t="s">
        <v>534</v>
      </c>
      <c r="C244" s="83"/>
      <c r="D244" s="26" t="s">
        <v>12</v>
      </c>
      <c r="E244" s="83" t="s">
        <v>535</v>
      </c>
      <c r="F244" s="83"/>
      <c r="G244" s="83"/>
      <c r="H244" s="35">
        <v>2</v>
      </c>
      <c r="I244" s="67"/>
      <c r="J244" s="68"/>
    </row>
    <row r="245" spans="1:11" ht="62.25" customHeight="1" x14ac:dyDescent="0.2">
      <c r="A245" s="25" t="s">
        <v>295</v>
      </c>
      <c r="B245" s="83" t="s">
        <v>307</v>
      </c>
      <c r="C245" s="83"/>
      <c r="D245" s="26" t="s">
        <v>297</v>
      </c>
      <c r="E245" s="83" t="s">
        <v>336</v>
      </c>
      <c r="F245" s="83"/>
      <c r="G245" s="83"/>
      <c r="H245" s="35">
        <v>2</v>
      </c>
      <c r="I245" s="67"/>
      <c r="J245" s="68"/>
    </row>
    <row r="246" spans="1:11" ht="100.5" customHeight="1" x14ac:dyDescent="0.2">
      <c r="A246" s="25" t="s">
        <v>296</v>
      </c>
      <c r="B246" s="83" t="s">
        <v>308</v>
      </c>
      <c r="C246" s="83"/>
      <c r="D246" s="26" t="s">
        <v>12</v>
      </c>
      <c r="E246" s="83" t="s">
        <v>681</v>
      </c>
      <c r="F246" s="83"/>
      <c r="G246" s="83"/>
      <c r="H246" s="35">
        <v>2</v>
      </c>
      <c r="I246" s="67"/>
      <c r="J246" s="68"/>
    </row>
    <row r="247" spans="1:11" ht="20.25" customHeight="1" x14ac:dyDescent="0.2">
      <c r="A247" s="30" t="s">
        <v>298</v>
      </c>
      <c r="B247" s="77" t="s">
        <v>299</v>
      </c>
      <c r="C247" s="77"/>
      <c r="D247" s="77"/>
      <c r="E247" s="77"/>
      <c r="F247" s="77"/>
      <c r="G247" s="77"/>
      <c r="H247" s="37">
        <f>SUM(H248:H250)</f>
        <v>6</v>
      </c>
      <c r="I247" s="70"/>
      <c r="J247" s="71"/>
    </row>
    <row r="248" spans="1:11" ht="43.5" customHeight="1" x14ac:dyDescent="0.2">
      <c r="A248" s="25" t="s">
        <v>300</v>
      </c>
      <c r="B248" s="83" t="s">
        <v>536</v>
      </c>
      <c r="C248" s="83"/>
      <c r="D248" s="26" t="s">
        <v>10</v>
      </c>
      <c r="E248" s="83" t="s">
        <v>309</v>
      </c>
      <c r="F248" s="83"/>
      <c r="G248" s="83"/>
      <c r="H248" s="35">
        <v>2</v>
      </c>
      <c r="I248" s="67"/>
      <c r="J248" s="68"/>
    </row>
    <row r="249" spans="1:11" ht="49.5" customHeight="1" x14ac:dyDescent="0.2">
      <c r="A249" s="25" t="s">
        <v>301</v>
      </c>
      <c r="B249" s="86" t="s">
        <v>618</v>
      </c>
      <c r="C249" s="86"/>
      <c r="D249" s="26" t="s">
        <v>10</v>
      </c>
      <c r="E249" s="83" t="s">
        <v>309</v>
      </c>
      <c r="F249" s="83"/>
      <c r="G249" s="83"/>
      <c r="H249" s="35">
        <v>2</v>
      </c>
      <c r="I249" s="67"/>
      <c r="J249" s="68"/>
    </row>
    <row r="250" spans="1:11" ht="43" customHeight="1" x14ac:dyDescent="0.2">
      <c r="A250" s="25" t="s">
        <v>302</v>
      </c>
      <c r="B250" s="83" t="s">
        <v>537</v>
      </c>
      <c r="C250" s="83"/>
      <c r="D250" s="26" t="s">
        <v>10</v>
      </c>
      <c r="E250" s="83" t="s">
        <v>309</v>
      </c>
      <c r="F250" s="83"/>
      <c r="G250" s="83"/>
      <c r="H250" s="35">
        <v>2</v>
      </c>
      <c r="I250" s="67"/>
      <c r="J250" s="68"/>
    </row>
    <row r="251" spans="1:11" ht="18" customHeight="1" x14ac:dyDescent="0.2">
      <c r="A251" s="30" t="s">
        <v>324</v>
      </c>
      <c r="B251" s="77" t="s">
        <v>303</v>
      </c>
      <c r="C251" s="77"/>
      <c r="D251" s="77"/>
      <c r="E251" s="77"/>
      <c r="F251" s="77"/>
      <c r="G251" s="77"/>
      <c r="H251" s="37">
        <f>SUM(H252:H254)</f>
        <v>6</v>
      </c>
      <c r="I251" s="70"/>
      <c r="J251" s="71"/>
    </row>
    <row r="252" spans="1:11" ht="102.75" customHeight="1" x14ac:dyDescent="0.2">
      <c r="A252" s="25" t="s">
        <v>304</v>
      </c>
      <c r="B252" s="83" t="s">
        <v>310</v>
      </c>
      <c r="C252" s="83"/>
      <c r="D252" s="26" t="s">
        <v>13</v>
      </c>
      <c r="E252" s="83" t="s">
        <v>720</v>
      </c>
      <c r="F252" s="83"/>
      <c r="G252" s="83"/>
      <c r="H252" s="35">
        <v>2</v>
      </c>
      <c r="I252" s="67"/>
      <c r="J252" s="68"/>
    </row>
    <row r="253" spans="1:11" ht="92.25" customHeight="1" x14ac:dyDescent="0.2">
      <c r="A253" s="25" t="s">
        <v>305</v>
      </c>
      <c r="B253" s="78" t="s">
        <v>704</v>
      </c>
      <c r="C253" s="80"/>
      <c r="D253" s="26" t="s">
        <v>12</v>
      </c>
      <c r="E253" s="83" t="s">
        <v>705</v>
      </c>
      <c r="F253" s="83"/>
      <c r="G253" s="83"/>
      <c r="H253" s="35">
        <v>2</v>
      </c>
      <c r="I253" s="67"/>
      <c r="J253" s="68"/>
      <c r="K253" s="55" t="s">
        <v>695</v>
      </c>
    </row>
    <row r="254" spans="1:11" ht="45.75" customHeight="1" x14ac:dyDescent="0.2">
      <c r="A254" s="25" t="s">
        <v>306</v>
      </c>
      <c r="B254" s="83" t="s">
        <v>538</v>
      </c>
      <c r="C254" s="83"/>
      <c r="D254" s="26" t="s">
        <v>12</v>
      </c>
      <c r="E254" s="83" t="s">
        <v>337</v>
      </c>
      <c r="F254" s="83"/>
      <c r="G254" s="83"/>
      <c r="H254" s="35">
        <v>2</v>
      </c>
      <c r="I254" s="67"/>
      <c r="J254" s="68"/>
      <c r="K254" s="55" t="s">
        <v>695</v>
      </c>
    </row>
    <row r="255" spans="1:11" ht="18" customHeight="1" x14ac:dyDescent="0.2">
      <c r="A255" s="30" t="s">
        <v>311</v>
      </c>
      <c r="B255" s="77" t="s">
        <v>312</v>
      </c>
      <c r="C255" s="77"/>
      <c r="D255" s="77"/>
      <c r="E255" s="77"/>
      <c r="F255" s="77"/>
      <c r="G255" s="77"/>
      <c r="H255" s="37">
        <f>SUM(H256:H258)</f>
        <v>6</v>
      </c>
      <c r="I255" s="70"/>
      <c r="J255" s="71"/>
    </row>
    <row r="256" spans="1:11" ht="46.5" customHeight="1" x14ac:dyDescent="0.2">
      <c r="A256" s="25" t="s">
        <v>313</v>
      </c>
      <c r="B256" s="83" t="s">
        <v>627</v>
      </c>
      <c r="C256" s="83"/>
      <c r="D256" s="26" t="s">
        <v>12</v>
      </c>
      <c r="E256" s="83" t="s">
        <v>682</v>
      </c>
      <c r="F256" s="83"/>
      <c r="G256" s="83"/>
      <c r="H256" s="35">
        <v>2</v>
      </c>
      <c r="I256" s="67"/>
      <c r="J256" s="68"/>
      <c r="K256" s="58" t="s">
        <v>692</v>
      </c>
    </row>
    <row r="257" spans="1:11" ht="52.5" customHeight="1" x14ac:dyDescent="0.2">
      <c r="A257" s="25" t="s">
        <v>314</v>
      </c>
      <c r="B257" s="83" t="s">
        <v>628</v>
      </c>
      <c r="C257" s="83"/>
      <c r="D257" s="26" t="s">
        <v>12</v>
      </c>
      <c r="E257" s="83" t="s">
        <v>682</v>
      </c>
      <c r="F257" s="83"/>
      <c r="G257" s="83"/>
      <c r="H257" s="35">
        <v>2</v>
      </c>
      <c r="I257" s="67"/>
      <c r="J257" s="68"/>
    </row>
    <row r="258" spans="1:11" ht="82.5" customHeight="1" x14ac:dyDescent="0.2">
      <c r="A258" s="25" t="s">
        <v>315</v>
      </c>
      <c r="B258" s="83" t="s">
        <v>683</v>
      </c>
      <c r="C258" s="83"/>
      <c r="D258" s="26" t="s">
        <v>181</v>
      </c>
      <c r="E258" s="83" t="s">
        <v>316</v>
      </c>
      <c r="F258" s="83"/>
      <c r="G258" s="83"/>
      <c r="H258" s="35">
        <v>2</v>
      </c>
      <c r="I258" s="67"/>
      <c r="J258" s="68"/>
    </row>
    <row r="259" spans="1:11" ht="22.5" customHeight="1" x14ac:dyDescent="0.2">
      <c r="A259" s="30" t="s">
        <v>325</v>
      </c>
      <c r="B259" s="77" t="s">
        <v>317</v>
      </c>
      <c r="C259" s="77"/>
      <c r="D259" s="77"/>
      <c r="E259" s="77"/>
      <c r="F259" s="77"/>
      <c r="G259" s="77"/>
      <c r="H259" s="37">
        <f>SUM(H260:H262)</f>
        <v>6</v>
      </c>
      <c r="I259" s="70"/>
      <c r="J259" s="71"/>
    </row>
    <row r="260" spans="1:11" ht="68.25" customHeight="1" x14ac:dyDescent="0.2">
      <c r="A260" s="25" t="s">
        <v>318</v>
      </c>
      <c r="B260" s="83" t="s">
        <v>701</v>
      </c>
      <c r="C260" s="83"/>
      <c r="D260" s="26" t="s">
        <v>12</v>
      </c>
      <c r="E260" s="78" t="s">
        <v>699</v>
      </c>
      <c r="F260" s="79"/>
      <c r="G260" s="80"/>
      <c r="H260" s="35">
        <v>2</v>
      </c>
      <c r="I260" s="67"/>
      <c r="J260" s="68"/>
      <c r="K260" s="55" t="s">
        <v>695</v>
      </c>
    </row>
    <row r="261" spans="1:11" ht="63.75" customHeight="1" x14ac:dyDescent="0.2">
      <c r="A261" s="25" t="s">
        <v>319</v>
      </c>
      <c r="B261" s="83" t="s">
        <v>700</v>
      </c>
      <c r="C261" s="83"/>
      <c r="D261" s="26" t="s">
        <v>702</v>
      </c>
      <c r="E261" s="78" t="s">
        <v>703</v>
      </c>
      <c r="F261" s="79"/>
      <c r="G261" s="80"/>
      <c r="H261" s="35">
        <v>2</v>
      </c>
      <c r="I261" s="81"/>
      <c r="J261" s="82"/>
      <c r="K261" s="59"/>
    </row>
    <row r="262" spans="1:11" ht="42.75" customHeight="1" x14ac:dyDescent="0.2">
      <c r="A262" s="25" t="s">
        <v>320</v>
      </c>
      <c r="B262" s="83" t="s">
        <v>321</v>
      </c>
      <c r="C262" s="83"/>
      <c r="D262" s="26" t="s">
        <v>10</v>
      </c>
      <c r="E262" s="83" t="s">
        <v>539</v>
      </c>
      <c r="F262" s="83"/>
      <c r="G262" s="83"/>
      <c r="H262" s="35">
        <v>2</v>
      </c>
      <c r="I262" s="67"/>
      <c r="J262" s="68"/>
    </row>
    <row r="263" spans="1:11" hidden="1" x14ac:dyDescent="0.2">
      <c r="A263" s="23"/>
      <c r="B263" s="23">
        <v>0</v>
      </c>
      <c r="C263" s="23"/>
      <c r="D263" s="49"/>
      <c r="E263" s="23"/>
    </row>
    <row r="264" spans="1:11" hidden="1" x14ac:dyDescent="0.2">
      <c r="A264" s="23"/>
      <c r="B264" s="23">
        <v>1</v>
      </c>
      <c r="C264" s="23"/>
      <c r="D264" s="49"/>
      <c r="E264" s="23"/>
    </row>
    <row r="265" spans="1:11" hidden="1" x14ac:dyDescent="0.2">
      <c r="B265" s="1">
        <v>2</v>
      </c>
    </row>
    <row r="266" spans="1:11" ht="23.25" customHeight="1" x14ac:dyDescent="0.2">
      <c r="A266" s="50" t="s">
        <v>603</v>
      </c>
      <c r="B266" s="84" t="s">
        <v>604</v>
      </c>
      <c r="C266" s="85"/>
      <c r="D266" s="85"/>
      <c r="E266" s="85"/>
      <c r="F266" s="85"/>
      <c r="G266" s="85"/>
      <c r="H266" s="85"/>
      <c r="I266" s="85"/>
      <c r="J266" s="85"/>
    </row>
    <row r="267" spans="1:11" ht="15" customHeight="1" x14ac:dyDescent="0.2">
      <c r="A267" s="30" t="s">
        <v>351</v>
      </c>
      <c r="B267" s="77" t="s">
        <v>543</v>
      </c>
      <c r="C267" s="77"/>
      <c r="D267" s="77"/>
      <c r="E267" s="77"/>
      <c r="F267" s="77"/>
      <c r="G267" s="77"/>
      <c r="H267" s="37">
        <f>SUM(H268:H272)</f>
        <v>10</v>
      </c>
      <c r="I267" s="70"/>
      <c r="J267" s="71"/>
    </row>
    <row r="268" spans="1:11" ht="93" customHeight="1" x14ac:dyDescent="0.2">
      <c r="A268" s="48" t="s">
        <v>372</v>
      </c>
      <c r="B268" s="74" t="s">
        <v>562</v>
      </c>
      <c r="C268" s="74"/>
      <c r="D268" s="48" t="s">
        <v>13</v>
      </c>
      <c r="E268" s="78" t="s">
        <v>619</v>
      </c>
      <c r="F268" s="79"/>
      <c r="G268" s="80"/>
      <c r="H268" s="27">
        <v>2</v>
      </c>
      <c r="I268" s="72"/>
      <c r="J268" s="72"/>
    </row>
    <row r="269" spans="1:11" ht="98.25" customHeight="1" x14ac:dyDescent="0.2">
      <c r="A269" s="51" t="s">
        <v>373</v>
      </c>
      <c r="B269" s="75" t="s">
        <v>544</v>
      </c>
      <c r="C269" s="76"/>
      <c r="D269" s="51" t="s">
        <v>366</v>
      </c>
      <c r="E269" s="73" t="s">
        <v>563</v>
      </c>
      <c r="F269" s="73"/>
      <c r="G269" s="73"/>
      <c r="H269" s="27">
        <v>2</v>
      </c>
      <c r="I269" s="72"/>
      <c r="J269" s="72"/>
    </row>
    <row r="270" spans="1:11" ht="60" customHeight="1" x14ac:dyDescent="0.2">
      <c r="A270" s="48" t="s">
        <v>374</v>
      </c>
      <c r="B270" s="74" t="s">
        <v>548</v>
      </c>
      <c r="C270" s="74"/>
      <c r="D270" s="48" t="s">
        <v>13</v>
      </c>
      <c r="E270" s="74" t="s">
        <v>564</v>
      </c>
      <c r="F270" s="74"/>
      <c r="G270" s="74"/>
      <c r="H270" s="27">
        <v>2</v>
      </c>
      <c r="I270" s="72"/>
      <c r="J270" s="72"/>
    </row>
    <row r="271" spans="1:11" ht="111.75" customHeight="1" x14ac:dyDescent="0.2">
      <c r="A271" s="51" t="s">
        <v>375</v>
      </c>
      <c r="B271" s="73" t="s">
        <v>565</v>
      </c>
      <c r="C271" s="73"/>
      <c r="D271" s="51" t="s">
        <v>13</v>
      </c>
      <c r="E271" s="73" t="s">
        <v>566</v>
      </c>
      <c r="F271" s="73"/>
      <c r="G271" s="73"/>
      <c r="H271" s="27">
        <v>2</v>
      </c>
      <c r="I271" s="72"/>
      <c r="J271" s="72"/>
    </row>
    <row r="272" spans="1:11" ht="118.5" customHeight="1" x14ac:dyDescent="0.2">
      <c r="A272" s="48" t="s">
        <v>376</v>
      </c>
      <c r="B272" s="74" t="s">
        <v>545</v>
      </c>
      <c r="C272" s="74"/>
      <c r="D272" s="48" t="s">
        <v>13</v>
      </c>
      <c r="E272" s="74" t="s">
        <v>684</v>
      </c>
      <c r="F272" s="74"/>
      <c r="G272" s="74"/>
      <c r="H272" s="27">
        <v>2</v>
      </c>
      <c r="I272" s="72"/>
      <c r="J272" s="72"/>
    </row>
    <row r="273" spans="1:11" ht="21" customHeight="1" x14ac:dyDescent="0.2">
      <c r="A273" s="30" t="s">
        <v>352</v>
      </c>
      <c r="B273" s="77" t="s">
        <v>546</v>
      </c>
      <c r="C273" s="77"/>
      <c r="D273" s="77"/>
      <c r="E273" s="77"/>
      <c r="F273" s="77"/>
      <c r="G273" s="77"/>
      <c r="H273" s="37">
        <f>SUM(H274:H278)</f>
        <v>10</v>
      </c>
      <c r="I273" s="70"/>
      <c r="J273" s="71"/>
    </row>
    <row r="274" spans="1:11" ht="66.75" customHeight="1" x14ac:dyDescent="0.2">
      <c r="A274" s="51" t="s">
        <v>367</v>
      </c>
      <c r="B274" s="73" t="s">
        <v>567</v>
      </c>
      <c r="C274" s="73"/>
      <c r="D274" s="51" t="s">
        <v>12</v>
      </c>
      <c r="E274" s="73" t="s">
        <v>685</v>
      </c>
      <c r="F274" s="73"/>
      <c r="G274" s="73"/>
      <c r="H274" s="27">
        <v>2</v>
      </c>
      <c r="I274" s="72"/>
      <c r="J274" s="72"/>
    </row>
    <row r="275" spans="1:11" ht="111.75" customHeight="1" x14ac:dyDescent="0.2">
      <c r="A275" s="51" t="s">
        <v>368</v>
      </c>
      <c r="B275" s="73" t="s">
        <v>568</v>
      </c>
      <c r="C275" s="73"/>
      <c r="D275" s="51" t="s">
        <v>13</v>
      </c>
      <c r="E275" s="73" t="s">
        <v>569</v>
      </c>
      <c r="F275" s="73"/>
      <c r="G275" s="73"/>
      <c r="H275" s="27">
        <v>2</v>
      </c>
      <c r="I275" s="72"/>
      <c r="J275" s="72"/>
    </row>
    <row r="276" spans="1:11" ht="95.25" customHeight="1" x14ac:dyDescent="0.2">
      <c r="A276" s="51" t="s">
        <v>369</v>
      </c>
      <c r="B276" s="73" t="s">
        <v>570</v>
      </c>
      <c r="C276" s="73"/>
      <c r="D276" s="51" t="s">
        <v>13</v>
      </c>
      <c r="E276" s="73" t="s">
        <v>571</v>
      </c>
      <c r="F276" s="73"/>
      <c r="G276" s="73"/>
      <c r="H276" s="27">
        <v>2</v>
      </c>
      <c r="I276" s="72"/>
      <c r="J276" s="72"/>
    </row>
    <row r="277" spans="1:11" ht="95.25" customHeight="1" x14ac:dyDescent="0.2">
      <c r="A277" s="51" t="s">
        <v>370</v>
      </c>
      <c r="B277" s="78" t="s">
        <v>620</v>
      </c>
      <c r="C277" s="80"/>
      <c r="D277" s="26" t="s">
        <v>13</v>
      </c>
      <c r="E277" s="78" t="s">
        <v>621</v>
      </c>
      <c r="F277" s="79"/>
      <c r="G277" s="80"/>
      <c r="H277" s="27">
        <v>2</v>
      </c>
      <c r="I277" s="67"/>
      <c r="J277" s="68"/>
    </row>
    <row r="278" spans="1:11" ht="107.25" customHeight="1" x14ac:dyDescent="0.2">
      <c r="A278" s="51" t="s">
        <v>371</v>
      </c>
      <c r="B278" s="73" t="s">
        <v>572</v>
      </c>
      <c r="C278" s="73"/>
      <c r="D278" s="51" t="s">
        <v>13</v>
      </c>
      <c r="E278" s="73" t="s">
        <v>573</v>
      </c>
      <c r="F278" s="73"/>
      <c r="G278" s="73"/>
      <c r="H278" s="27">
        <v>2</v>
      </c>
      <c r="I278" s="28"/>
      <c r="J278" s="29"/>
    </row>
    <row r="279" spans="1:11" ht="19.5" customHeight="1" x14ac:dyDescent="0.2">
      <c r="A279" s="30" t="s">
        <v>353</v>
      </c>
      <c r="B279" s="77" t="s">
        <v>384</v>
      </c>
      <c r="C279" s="77"/>
      <c r="D279" s="77"/>
      <c r="E279" s="77"/>
      <c r="F279" s="77"/>
      <c r="G279" s="77"/>
      <c r="H279" s="37">
        <f>SUM(H280:H284)</f>
        <v>10</v>
      </c>
      <c r="I279" s="70"/>
      <c r="J279" s="71"/>
    </row>
    <row r="280" spans="1:11" ht="111.75" customHeight="1" x14ac:dyDescent="0.2">
      <c r="A280" s="48" t="s">
        <v>356</v>
      </c>
      <c r="B280" s="74" t="s">
        <v>574</v>
      </c>
      <c r="C280" s="74"/>
      <c r="D280" s="48" t="s">
        <v>10</v>
      </c>
      <c r="E280" s="78" t="s">
        <v>635</v>
      </c>
      <c r="F280" s="79"/>
      <c r="G280" s="80"/>
      <c r="H280" s="27">
        <v>2</v>
      </c>
      <c r="I280" s="72"/>
      <c r="J280" s="72"/>
    </row>
    <row r="281" spans="1:11" ht="106" customHeight="1" x14ac:dyDescent="0.2">
      <c r="A281" s="51" t="s">
        <v>357</v>
      </c>
      <c r="B281" s="73" t="s">
        <v>686</v>
      </c>
      <c r="C281" s="73"/>
      <c r="D281" s="51" t="s">
        <v>8</v>
      </c>
      <c r="E281" s="78" t="s">
        <v>721</v>
      </c>
      <c r="F281" s="79"/>
      <c r="G281" s="80"/>
      <c r="H281" s="27">
        <v>2</v>
      </c>
      <c r="I281" s="72"/>
      <c r="J281" s="72"/>
      <c r="K281" s="55" t="s">
        <v>694</v>
      </c>
    </row>
    <row r="282" spans="1:11" ht="43.5" customHeight="1" x14ac:dyDescent="0.2">
      <c r="A282" s="51" t="s">
        <v>358</v>
      </c>
      <c r="B282" s="73" t="s">
        <v>575</v>
      </c>
      <c r="C282" s="73"/>
      <c r="D282" s="51" t="s">
        <v>8</v>
      </c>
      <c r="E282" s="73" t="s">
        <v>576</v>
      </c>
      <c r="F282" s="73"/>
      <c r="G282" s="73"/>
      <c r="H282" s="27">
        <v>2</v>
      </c>
      <c r="I282" s="72"/>
      <c r="J282" s="72"/>
    </row>
    <row r="283" spans="1:11" ht="36" customHeight="1" x14ac:dyDescent="0.2">
      <c r="A283" s="51" t="s">
        <v>359</v>
      </c>
      <c r="B283" s="73" t="s">
        <v>540</v>
      </c>
      <c r="C283" s="73"/>
      <c r="D283" s="51" t="s">
        <v>10</v>
      </c>
      <c r="E283" s="73" t="s">
        <v>549</v>
      </c>
      <c r="F283" s="73"/>
      <c r="G283" s="73"/>
      <c r="H283" s="27">
        <v>2</v>
      </c>
      <c r="I283" s="72"/>
      <c r="J283" s="72"/>
    </row>
    <row r="284" spans="1:11" ht="58.5" customHeight="1" x14ac:dyDescent="0.2">
      <c r="A284" s="48" t="s">
        <v>360</v>
      </c>
      <c r="B284" s="74" t="s">
        <v>577</v>
      </c>
      <c r="C284" s="74"/>
      <c r="D284" s="48" t="s">
        <v>8</v>
      </c>
      <c r="E284" s="74" t="s">
        <v>687</v>
      </c>
      <c r="F284" s="74"/>
      <c r="G284" s="74"/>
      <c r="H284" s="27">
        <v>2</v>
      </c>
      <c r="I284" s="72"/>
      <c r="J284" s="72"/>
    </row>
    <row r="285" spans="1:11" ht="21.75" customHeight="1" x14ac:dyDescent="0.2">
      <c r="A285" s="30" t="s">
        <v>354</v>
      </c>
      <c r="B285" s="77" t="s">
        <v>550</v>
      </c>
      <c r="C285" s="77"/>
      <c r="D285" s="77"/>
      <c r="E285" s="77"/>
      <c r="F285" s="77"/>
      <c r="G285" s="77"/>
      <c r="H285" s="37">
        <f>SUM(H286:H290)</f>
        <v>10</v>
      </c>
      <c r="I285" s="70"/>
      <c r="J285" s="71"/>
    </row>
    <row r="286" spans="1:11" ht="54" customHeight="1" x14ac:dyDescent="0.2">
      <c r="A286" s="48" t="s">
        <v>361</v>
      </c>
      <c r="B286" s="74" t="s">
        <v>578</v>
      </c>
      <c r="C286" s="74"/>
      <c r="D286" s="52" t="s">
        <v>10</v>
      </c>
      <c r="E286" s="74" t="s">
        <v>688</v>
      </c>
      <c r="F286" s="74"/>
      <c r="G286" s="74"/>
      <c r="H286" s="27">
        <v>2</v>
      </c>
      <c r="I286" s="72"/>
      <c r="J286" s="72"/>
      <c r="K286" s="58" t="s">
        <v>692</v>
      </c>
    </row>
    <row r="287" spans="1:11" ht="38.25" customHeight="1" x14ac:dyDescent="0.2">
      <c r="A287" s="51" t="s">
        <v>362</v>
      </c>
      <c r="B287" s="73" t="s">
        <v>579</v>
      </c>
      <c r="C287" s="73"/>
      <c r="D287" s="53" t="s">
        <v>10</v>
      </c>
      <c r="E287" s="73" t="s">
        <v>580</v>
      </c>
      <c r="F287" s="73"/>
      <c r="G287" s="73"/>
      <c r="H287" s="27">
        <v>2</v>
      </c>
      <c r="I287" s="72"/>
      <c r="J287" s="72"/>
    </row>
    <row r="288" spans="1:11" ht="35.25" customHeight="1" x14ac:dyDescent="0.2">
      <c r="A288" s="51" t="s">
        <v>363</v>
      </c>
      <c r="B288" s="73" t="s">
        <v>581</v>
      </c>
      <c r="C288" s="73"/>
      <c r="D288" s="53" t="s">
        <v>10</v>
      </c>
      <c r="E288" s="73" t="s">
        <v>582</v>
      </c>
      <c r="F288" s="73"/>
      <c r="G288" s="73"/>
      <c r="H288" s="27">
        <v>2</v>
      </c>
      <c r="I288" s="72"/>
      <c r="J288" s="72"/>
      <c r="K288" s="55" t="s">
        <v>691</v>
      </c>
    </row>
    <row r="289" spans="1:10" ht="62.25" customHeight="1" x14ac:dyDescent="0.2">
      <c r="A289" s="51" t="s">
        <v>364</v>
      </c>
      <c r="B289" s="73" t="s">
        <v>583</v>
      </c>
      <c r="C289" s="73"/>
      <c r="D289" s="53" t="s">
        <v>10</v>
      </c>
      <c r="E289" s="73" t="s">
        <v>584</v>
      </c>
      <c r="F289" s="73"/>
      <c r="G289" s="73"/>
      <c r="H289" s="27">
        <v>2</v>
      </c>
      <c r="I289" s="72"/>
      <c r="J289" s="72"/>
    </row>
    <row r="290" spans="1:10" ht="53.25" customHeight="1" x14ac:dyDescent="0.2">
      <c r="A290" s="48" t="s">
        <v>365</v>
      </c>
      <c r="B290" s="74" t="s">
        <v>585</v>
      </c>
      <c r="C290" s="74"/>
      <c r="D290" s="48" t="s">
        <v>8</v>
      </c>
      <c r="E290" s="74" t="s">
        <v>586</v>
      </c>
      <c r="F290" s="74"/>
      <c r="G290" s="74"/>
      <c r="H290" s="27">
        <v>2</v>
      </c>
      <c r="I290" s="72"/>
      <c r="J290" s="72"/>
    </row>
    <row r="291" spans="1:10" ht="15" customHeight="1" x14ac:dyDescent="0.2">
      <c r="A291" s="30" t="s">
        <v>355</v>
      </c>
      <c r="B291" s="77" t="s">
        <v>551</v>
      </c>
      <c r="C291" s="77"/>
      <c r="D291" s="77"/>
      <c r="E291" s="77"/>
      <c r="F291" s="77"/>
      <c r="G291" s="77"/>
      <c r="H291" s="37">
        <f>SUM(H292:H296)</f>
        <v>10</v>
      </c>
      <c r="I291" s="70"/>
      <c r="J291" s="71"/>
    </row>
    <row r="292" spans="1:10" ht="70.5" customHeight="1" x14ac:dyDescent="0.2">
      <c r="A292" s="48" t="s">
        <v>377</v>
      </c>
      <c r="B292" s="74" t="s">
        <v>552</v>
      </c>
      <c r="C292" s="74"/>
      <c r="D292" s="48" t="s">
        <v>8</v>
      </c>
      <c r="E292" s="74" t="s">
        <v>587</v>
      </c>
      <c r="F292" s="74"/>
      <c r="G292" s="74"/>
      <c r="H292" s="27">
        <v>2</v>
      </c>
      <c r="I292" s="72"/>
      <c r="J292" s="72"/>
    </row>
    <row r="293" spans="1:10" ht="42" customHeight="1" x14ac:dyDescent="0.2">
      <c r="A293" s="51" t="s">
        <v>378</v>
      </c>
      <c r="B293" s="73" t="s">
        <v>588</v>
      </c>
      <c r="C293" s="73"/>
      <c r="D293" s="51" t="s">
        <v>8</v>
      </c>
      <c r="E293" s="73" t="s">
        <v>589</v>
      </c>
      <c r="F293" s="73"/>
      <c r="G293" s="73"/>
      <c r="H293" s="54">
        <v>2</v>
      </c>
      <c r="I293" s="72"/>
      <c r="J293" s="72"/>
    </row>
    <row r="294" spans="1:10" ht="58.5" customHeight="1" x14ac:dyDescent="0.2">
      <c r="A294" s="51" t="s">
        <v>379</v>
      </c>
      <c r="B294" s="73" t="s">
        <v>553</v>
      </c>
      <c r="C294" s="73"/>
      <c r="D294" s="51" t="s">
        <v>10</v>
      </c>
      <c r="E294" s="73" t="s">
        <v>554</v>
      </c>
      <c r="F294" s="73"/>
      <c r="G294" s="73"/>
      <c r="H294" s="54">
        <v>2</v>
      </c>
      <c r="I294" s="72"/>
      <c r="J294" s="72"/>
    </row>
    <row r="295" spans="1:10" ht="57" customHeight="1" x14ac:dyDescent="0.2">
      <c r="A295" s="51" t="s">
        <v>380</v>
      </c>
      <c r="B295" s="73" t="s">
        <v>590</v>
      </c>
      <c r="C295" s="73"/>
      <c r="D295" s="51" t="s">
        <v>10</v>
      </c>
      <c r="E295" s="73" t="s">
        <v>555</v>
      </c>
      <c r="F295" s="73"/>
      <c r="G295" s="73"/>
      <c r="H295" s="54">
        <v>2</v>
      </c>
      <c r="I295" s="72"/>
      <c r="J295" s="72"/>
    </row>
    <row r="296" spans="1:10" ht="48" customHeight="1" x14ac:dyDescent="0.2">
      <c r="A296" s="48" t="s">
        <v>381</v>
      </c>
      <c r="B296" s="74" t="s">
        <v>591</v>
      </c>
      <c r="C296" s="74"/>
      <c r="D296" s="48" t="s">
        <v>10</v>
      </c>
      <c r="E296" s="74" t="s">
        <v>592</v>
      </c>
      <c r="F296" s="74"/>
      <c r="G296" s="74"/>
      <c r="H296" s="27">
        <v>2</v>
      </c>
      <c r="I296" s="72"/>
      <c r="J296" s="72"/>
    </row>
    <row r="297" spans="1:10" ht="15" customHeight="1" x14ac:dyDescent="0.2">
      <c r="A297" s="30" t="s">
        <v>556</v>
      </c>
      <c r="B297" s="77" t="s">
        <v>547</v>
      </c>
      <c r="C297" s="77"/>
      <c r="D297" s="77"/>
      <c r="E297" s="77"/>
      <c r="F297" s="77"/>
      <c r="G297" s="77"/>
      <c r="H297" s="37">
        <f>SUM(H298:H302)</f>
        <v>10</v>
      </c>
      <c r="I297" s="70"/>
      <c r="J297" s="71"/>
    </row>
    <row r="298" spans="1:10" ht="58.5" customHeight="1" x14ac:dyDescent="0.2">
      <c r="A298" s="51" t="s">
        <v>557</v>
      </c>
      <c r="B298" s="73" t="s">
        <v>541</v>
      </c>
      <c r="C298" s="73"/>
      <c r="D298" s="51" t="s">
        <v>10</v>
      </c>
      <c r="E298" s="73" t="s">
        <v>593</v>
      </c>
      <c r="F298" s="73"/>
      <c r="G298" s="73"/>
      <c r="H298" s="54">
        <v>2</v>
      </c>
      <c r="I298" s="69"/>
      <c r="J298" s="69"/>
    </row>
    <row r="299" spans="1:10" ht="83.25" customHeight="1" x14ac:dyDescent="0.2">
      <c r="A299" s="51" t="s">
        <v>558</v>
      </c>
      <c r="B299" s="73" t="s">
        <v>594</v>
      </c>
      <c r="C299" s="73"/>
      <c r="D299" s="51" t="s">
        <v>10</v>
      </c>
      <c r="E299" s="73" t="s">
        <v>595</v>
      </c>
      <c r="F299" s="73"/>
      <c r="G299" s="73"/>
      <c r="H299" s="54">
        <v>2</v>
      </c>
      <c r="I299" s="69"/>
      <c r="J299" s="69"/>
    </row>
    <row r="300" spans="1:10" ht="85.5" customHeight="1" x14ac:dyDescent="0.2">
      <c r="A300" s="51" t="s">
        <v>559</v>
      </c>
      <c r="B300" s="73" t="s">
        <v>542</v>
      </c>
      <c r="C300" s="73"/>
      <c r="D300" s="51" t="s">
        <v>8</v>
      </c>
      <c r="E300" s="73" t="s">
        <v>596</v>
      </c>
      <c r="F300" s="73"/>
      <c r="G300" s="73"/>
      <c r="H300" s="54">
        <v>2</v>
      </c>
      <c r="I300" s="69"/>
      <c r="J300" s="69"/>
    </row>
    <row r="301" spans="1:10" ht="110.25" customHeight="1" x14ac:dyDescent="0.2">
      <c r="A301" s="51" t="s">
        <v>560</v>
      </c>
      <c r="B301" s="73" t="s">
        <v>382</v>
      </c>
      <c r="C301" s="73"/>
      <c r="D301" s="51" t="s">
        <v>10</v>
      </c>
      <c r="E301" s="73" t="s">
        <v>689</v>
      </c>
      <c r="F301" s="73"/>
      <c r="G301" s="73"/>
      <c r="H301" s="54">
        <v>2</v>
      </c>
      <c r="I301" s="69"/>
      <c r="J301" s="69"/>
    </row>
    <row r="302" spans="1:10" ht="54.75" customHeight="1" x14ac:dyDescent="0.2">
      <c r="A302" s="51" t="s">
        <v>561</v>
      </c>
      <c r="B302" s="73" t="s">
        <v>622</v>
      </c>
      <c r="C302" s="73"/>
      <c r="D302" s="51" t="s">
        <v>54</v>
      </c>
      <c r="E302" s="73" t="s">
        <v>597</v>
      </c>
      <c r="F302" s="73"/>
      <c r="G302" s="73"/>
      <c r="H302" s="54">
        <v>2</v>
      </c>
      <c r="I302" s="69"/>
      <c r="J302" s="69"/>
    </row>
    <row r="303" spans="1:10" x14ac:dyDescent="0.2">
      <c r="A303" s="21"/>
      <c r="B303" s="21"/>
      <c r="C303" s="21"/>
      <c r="D303" s="22"/>
      <c r="E303" s="22"/>
      <c r="F303" s="21"/>
      <c r="G303" s="21"/>
      <c r="H303" s="22"/>
      <c r="I303" s="21"/>
      <c r="J303" s="21"/>
    </row>
    <row r="304" spans="1:10" x14ac:dyDescent="0.2">
      <c r="A304" s="21"/>
      <c r="B304" s="168" t="s">
        <v>610</v>
      </c>
      <c r="C304" s="168"/>
      <c r="D304" s="168"/>
      <c r="E304" s="168"/>
      <c r="F304" s="168"/>
      <c r="G304" s="168"/>
      <c r="H304" s="22"/>
      <c r="I304" s="21"/>
      <c r="J304" s="21"/>
    </row>
    <row r="305" spans="1:10" x14ac:dyDescent="0.2">
      <c r="A305" s="21"/>
      <c r="B305" s="168"/>
      <c r="C305" s="168"/>
      <c r="D305" s="168"/>
      <c r="E305" s="168"/>
      <c r="F305" s="168"/>
      <c r="G305" s="168"/>
      <c r="H305" s="22"/>
      <c r="I305" s="21"/>
      <c r="J305" s="21"/>
    </row>
    <row r="306" spans="1:10" x14ac:dyDescent="0.2">
      <c r="E306" s="2"/>
    </row>
    <row r="307" spans="1:10" x14ac:dyDescent="0.2">
      <c r="E307" s="2"/>
    </row>
    <row r="308" spans="1:10" x14ac:dyDescent="0.2">
      <c r="E308" s="2"/>
    </row>
    <row r="309" spans="1:10" x14ac:dyDescent="0.2">
      <c r="E309" s="2"/>
    </row>
    <row r="310" spans="1:10" x14ac:dyDescent="0.2">
      <c r="E310" s="2"/>
    </row>
    <row r="311" spans="1:10" x14ac:dyDescent="0.2">
      <c r="E311" s="2"/>
    </row>
    <row r="312" spans="1:10" x14ac:dyDescent="0.2">
      <c r="E312" s="2"/>
    </row>
  </sheetData>
  <sheetProtection algorithmName="SHA-512" hashValue="86qUeU3wAwGX/tR24oZ4KgX1Wqlz2+7xbVWizC0l5TqTk0916oHaaZAi3I+m0Y0Gu/fNpP2mjwSo/221zz5Ueg==" saltValue="odcnnqJ5+VHnAUYclHmRtw==" spinCount="100000" sheet="1" objects="1" scenarios="1"/>
  <protectedRanges>
    <protectedRange sqref="H55:H302" name="Range1"/>
    <protectedRange sqref="I55:I302" name="Range2"/>
    <protectedRange sqref="B8" name="Range3"/>
    <protectedRange sqref="H8" name="Range4"/>
    <protectedRange sqref="B10" name="Range5"/>
    <protectedRange sqref="H10" name="Range6"/>
  </protectedRanges>
  <mergeCells count="718">
    <mergeCell ref="E261:G261"/>
    <mergeCell ref="B261:C261"/>
    <mergeCell ref="B2:I2"/>
    <mergeCell ref="B278:C278"/>
    <mergeCell ref="E278:G278"/>
    <mergeCell ref="B304:G305"/>
    <mergeCell ref="B277:C277"/>
    <mergeCell ref="E277:G277"/>
    <mergeCell ref="I277:J277"/>
    <mergeCell ref="B182:C182"/>
    <mergeCell ref="E182:G182"/>
    <mergeCell ref="B185:G185"/>
    <mergeCell ref="B188:C188"/>
    <mergeCell ref="E188:G188"/>
    <mergeCell ref="B190:C190"/>
    <mergeCell ref="B191:C191"/>
    <mergeCell ref="B192:C192"/>
    <mergeCell ref="E190:G190"/>
    <mergeCell ref="E191:G191"/>
    <mergeCell ref="E192:G192"/>
    <mergeCell ref="B189:G189"/>
    <mergeCell ref="B193:G193"/>
    <mergeCell ref="B198:C198"/>
    <mergeCell ref="B199:C199"/>
    <mergeCell ref="E196:G196"/>
    <mergeCell ref="E198:G198"/>
    <mergeCell ref="E199:G199"/>
    <mergeCell ref="E195:G195"/>
    <mergeCell ref="B195:C195"/>
    <mergeCell ref="E179:G179"/>
    <mergeCell ref="B179:C179"/>
    <mergeCell ref="E180:G180"/>
    <mergeCell ref="B180:C180"/>
    <mergeCell ref="B186:C186"/>
    <mergeCell ref="E186:G186"/>
    <mergeCell ref="B187:C187"/>
    <mergeCell ref="E187:G187"/>
    <mergeCell ref="B183:C183"/>
    <mergeCell ref="B184:C184"/>
    <mergeCell ref="E183:G183"/>
    <mergeCell ref="E184:G184"/>
    <mergeCell ref="B196:C196"/>
    <mergeCell ref="B194:C194"/>
    <mergeCell ref="E194:G194"/>
    <mergeCell ref="B197:G197"/>
    <mergeCell ref="B121:C121"/>
    <mergeCell ref="E121:G121"/>
    <mergeCell ref="B123:G123"/>
    <mergeCell ref="B122:C122"/>
    <mergeCell ref="B175:C175"/>
    <mergeCell ref="E175:G175"/>
    <mergeCell ref="B176:J176"/>
    <mergeCell ref="B177:G177"/>
    <mergeCell ref="B181:G181"/>
    <mergeCell ref="E178:G178"/>
    <mergeCell ref="B178:C178"/>
    <mergeCell ref="B124:C124"/>
    <mergeCell ref="B125:C125"/>
    <mergeCell ref="B126:C126"/>
    <mergeCell ref="E126:G126"/>
    <mergeCell ref="E125:G125"/>
    <mergeCell ref="E124:G124"/>
    <mergeCell ref="E122:G122"/>
    <mergeCell ref="E134:G134"/>
    <mergeCell ref="B132:C132"/>
    <mergeCell ref="B130:C130"/>
    <mergeCell ref="B128:C128"/>
    <mergeCell ref="B129:C129"/>
    <mergeCell ref="E128:G128"/>
    <mergeCell ref="E63:G63"/>
    <mergeCell ref="B63:C63"/>
    <mergeCell ref="E64:G64"/>
    <mergeCell ref="B64:C64"/>
    <mergeCell ref="E75:G75"/>
    <mergeCell ref="E76:G76"/>
    <mergeCell ref="B70:G70"/>
    <mergeCell ref="E77:G77"/>
    <mergeCell ref="B73:C73"/>
    <mergeCell ref="B75:C75"/>
    <mergeCell ref="B76:C76"/>
    <mergeCell ref="B77:C77"/>
    <mergeCell ref="E71:G71"/>
    <mergeCell ref="B71:C71"/>
    <mergeCell ref="E73:G73"/>
    <mergeCell ref="B72:C72"/>
    <mergeCell ref="E72:G72"/>
    <mergeCell ref="B74:G74"/>
    <mergeCell ref="E68:G68"/>
    <mergeCell ref="B68:C68"/>
    <mergeCell ref="E69:G69"/>
    <mergeCell ref="B69:C69"/>
    <mergeCell ref="E65:G65"/>
    <mergeCell ref="B65:C65"/>
    <mergeCell ref="B57:C57"/>
    <mergeCell ref="E59:G59"/>
    <mergeCell ref="E52:G52"/>
    <mergeCell ref="B52:C52"/>
    <mergeCell ref="B23:C26"/>
    <mergeCell ref="E23:F26"/>
    <mergeCell ref="B27:C27"/>
    <mergeCell ref="E27:F27"/>
    <mergeCell ref="B32:C35"/>
    <mergeCell ref="B36:C36"/>
    <mergeCell ref="B37:C39"/>
    <mergeCell ref="B28:C30"/>
    <mergeCell ref="E28:F30"/>
    <mergeCell ref="D13:D30"/>
    <mergeCell ref="E13:F16"/>
    <mergeCell ref="G13:G30"/>
    <mergeCell ref="B17:C17"/>
    <mergeCell ref="E17:F17"/>
    <mergeCell ref="B59:C59"/>
    <mergeCell ref="E32:F35"/>
    <mergeCell ref="E36:F36"/>
    <mergeCell ref="E37:F39"/>
    <mergeCell ref="B66:G66"/>
    <mergeCell ref="E67:G67"/>
    <mergeCell ref="B67:C67"/>
    <mergeCell ref="E83:G83"/>
    <mergeCell ref="B78:G78"/>
    <mergeCell ref="B80:C80"/>
    <mergeCell ref="B81:C81"/>
    <mergeCell ref="B83:C83"/>
    <mergeCell ref="B79:C79"/>
    <mergeCell ref="E79:G79"/>
    <mergeCell ref="E80:G80"/>
    <mergeCell ref="E81:G81"/>
    <mergeCell ref="B82:G82"/>
    <mergeCell ref="E89:G89"/>
    <mergeCell ref="B85:C85"/>
    <mergeCell ref="B87:C87"/>
    <mergeCell ref="B88:C88"/>
    <mergeCell ref="B89:C89"/>
    <mergeCell ref="E85:G85"/>
    <mergeCell ref="E87:G87"/>
    <mergeCell ref="E88:G88"/>
    <mergeCell ref="B84:C84"/>
    <mergeCell ref="E84:G84"/>
    <mergeCell ref="B86:G86"/>
    <mergeCell ref="E93:G93"/>
    <mergeCell ref="B93:C93"/>
    <mergeCell ref="B90:G90"/>
    <mergeCell ref="E91:G91"/>
    <mergeCell ref="E92:G92"/>
    <mergeCell ref="B91:C91"/>
    <mergeCell ref="B92:C92"/>
    <mergeCell ref="B94:J94"/>
    <mergeCell ref="B95:G95"/>
    <mergeCell ref="E101:G101"/>
    <mergeCell ref="B97:C97"/>
    <mergeCell ref="B98:C98"/>
    <mergeCell ref="B100:C100"/>
    <mergeCell ref="B101:C101"/>
    <mergeCell ref="E97:G97"/>
    <mergeCell ref="E98:G98"/>
    <mergeCell ref="E100:G100"/>
    <mergeCell ref="B96:C96"/>
    <mergeCell ref="E96:G96"/>
    <mergeCell ref="B99:G99"/>
    <mergeCell ref="E104:G104"/>
    <mergeCell ref="E105:G105"/>
    <mergeCell ref="E106:G106"/>
    <mergeCell ref="B104:C104"/>
    <mergeCell ref="B105:C105"/>
    <mergeCell ref="B106:C106"/>
    <mergeCell ref="B102:C102"/>
    <mergeCell ref="E102:G102"/>
    <mergeCell ref="B103:G103"/>
    <mergeCell ref="B107:G107"/>
    <mergeCell ref="B115:G115"/>
    <mergeCell ref="E116:G116"/>
    <mergeCell ref="B116:C116"/>
    <mergeCell ref="E117:G117"/>
    <mergeCell ref="B117:C117"/>
    <mergeCell ref="E118:G118"/>
    <mergeCell ref="B118:C118"/>
    <mergeCell ref="E120:G120"/>
    <mergeCell ref="B120:C120"/>
    <mergeCell ref="B109:C109"/>
    <mergeCell ref="B110:C110"/>
    <mergeCell ref="B112:C112"/>
    <mergeCell ref="B113:C113"/>
    <mergeCell ref="E109:G109"/>
    <mergeCell ref="E110:G110"/>
    <mergeCell ref="E112:G112"/>
    <mergeCell ref="E113:G113"/>
    <mergeCell ref="B108:C108"/>
    <mergeCell ref="E108:G108"/>
    <mergeCell ref="B111:G111"/>
    <mergeCell ref="B114:C114"/>
    <mergeCell ref="E114:G114"/>
    <mergeCell ref="B119:G119"/>
    <mergeCell ref="E129:G129"/>
    <mergeCell ref="E130:G130"/>
    <mergeCell ref="E132:G132"/>
    <mergeCell ref="B131:G131"/>
    <mergeCell ref="B133:C133"/>
    <mergeCell ref="E133:G133"/>
    <mergeCell ref="B127:G127"/>
    <mergeCell ref="B138:C138"/>
    <mergeCell ref="E137:G137"/>
    <mergeCell ref="E138:G138"/>
    <mergeCell ref="B137:C137"/>
    <mergeCell ref="B134:C134"/>
    <mergeCell ref="B135:J135"/>
    <mergeCell ref="B136:G136"/>
    <mergeCell ref="I138:J138"/>
    <mergeCell ref="B142:C142"/>
    <mergeCell ref="E142:G142"/>
    <mergeCell ref="E143:G143"/>
    <mergeCell ref="B143:C143"/>
    <mergeCell ref="E141:G141"/>
    <mergeCell ref="B141:C141"/>
    <mergeCell ref="B139:C139"/>
    <mergeCell ref="E139:G139"/>
    <mergeCell ref="B140:G140"/>
    <mergeCell ref="B144:G144"/>
    <mergeCell ref="E149:G149"/>
    <mergeCell ref="B149:C149"/>
    <mergeCell ref="E150:G150"/>
    <mergeCell ref="B150:C150"/>
    <mergeCell ref="E146:G146"/>
    <mergeCell ref="B146:C146"/>
    <mergeCell ref="B147:C147"/>
    <mergeCell ref="E147:G147"/>
    <mergeCell ref="B145:C145"/>
    <mergeCell ref="E145:G145"/>
    <mergeCell ref="B148:G148"/>
    <mergeCell ref="B155:C155"/>
    <mergeCell ref="B154:C154"/>
    <mergeCell ref="B153:C153"/>
    <mergeCell ref="E153:G153"/>
    <mergeCell ref="E154:G154"/>
    <mergeCell ref="E155:G155"/>
    <mergeCell ref="B151:C151"/>
    <mergeCell ref="E151:G151"/>
    <mergeCell ref="B152:G152"/>
    <mergeCell ref="B156:G156"/>
    <mergeCell ref="E161:G161"/>
    <mergeCell ref="B161:C161"/>
    <mergeCell ref="E162:G162"/>
    <mergeCell ref="B162:C162"/>
    <mergeCell ref="E158:G158"/>
    <mergeCell ref="B158:C158"/>
    <mergeCell ref="E159:G159"/>
    <mergeCell ref="B159:C159"/>
    <mergeCell ref="B157:C157"/>
    <mergeCell ref="E157:G157"/>
    <mergeCell ref="B160:G160"/>
    <mergeCell ref="E166:G166"/>
    <mergeCell ref="B166:C166"/>
    <mergeCell ref="E167:G167"/>
    <mergeCell ref="B167:C167"/>
    <mergeCell ref="E165:G165"/>
    <mergeCell ref="B165:C165"/>
    <mergeCell ref="B163:C163"/>
    <mergeCell ref="E163:G163"/>
    <mergeCell ref="B164:G164"/>
    <mergeCell ref="B168:G168"/>
    <mergeCell ref="E170:G170"/>
    <mergeCell ref="E171:G171"/>
    <mergeCell ref="E173:G173"/>
    <mergeCell ref="E174:G174"/>
    <mergeCell ref="B170:C170"/>
    <mergeCell ref="B171:C171"/>
    <mergeCell ref="B173:C173"/>
    <mergeCell ref="B174:C174"/>
    <mergeCell ref="B169:C169"/>
    <mergeCell ref="E169:G169"/>
    <mergeCell ref="B172:G172"/>
    <mergeCell ref="B215:C215"/>
    <mergeCell ref="B216:C216"/>
    <mergeCell ref="B212:C212"/>
    <mergeCell ref="E212:G212"/>
    <mergeCell ref="B213:G213"/>
    <mergeCell ref="B205:G205"/>
    <mergeCell ref="B210:C210"/>
    <mergeCell ref="B211:C211"/>
    <mergeCell ref="E210:G210"/>
    <mergeCell ref="E211:G211"/>
    <mergeCell ref="B207:C207"/>
    <mergeCell ref="B208:C208"/>
    <mergeCell ref="E208:G208"/>
    <mergeCell ref="E207:G207"/>
    <mergeCell ref="B206:C206"/>
    <mergeCell ref="E206:G206"/>
    <mergeCell ref="B209:G209"/>
    <mergeCell ref="B214:C214"/>
    <mergeCell ref="E245:G245"/>
    <mergeCell ref="B245:C245"/>
    <mergeCell ref="B231:C231"/>
    <mergeCell ref="E231:G231"/>
    <mergeCell ref="B230:G230"/>
    <mergeCell ref="B232:C232"/>
    <mergeCell ref="E232:G232"/>
    <mergeCell ref="B234:G234"/>
    <mergeCell ref="B236:C236"/>
    <mergeCell ref="E236:G236"/>
    <mergeCell ref="B237:C237"/>
    <mergeCell ref="E237:G237"/>
    <mergeCell ref="B242:J242"/>
    <mergeCell ref="E235:G235"/>
    <mergeCell ref="B244:C244"/>
    <mergeCell ref="E244:G244"/>
    <mergeCell ref="I233:J233"/>
    <mergeCell ref="B233:C233"/>
    <mergeCell ref="B235:C235"/>
    <mergeCell ref="E233:G233"/>
    <mergeCell ref="B243:G243"/>
    <mergeCell ref="I244:J244"/>
    <mergeCell ref="B238:G238"/>
    <mergeCell ref="B239:C239"/>
    <mergeCell ref="B224:C224"/>
    <mergeCell ref="E224:G224"/>
    <mergeCell ref="B226:G226"/>
    <mergeCell ref="E225:G225"/>
    <mergeCell ref="E227:G227"/>
    <mergeCell ref="E228:G228"/>
    <mergeCell ref="E229:G229"/>
    <mergeCell ref="B225:C225"/>
    <mergeCell ref="B227:C227"/>
    <mergeCell ref="B228:C228"/>
    <mergeCell ref="B229:C229"/>
    <mergeCell ref="B246:C246"/>
    <mergeCell ref="E248:G248"/>
    <mergeCell ref="E249:G249"/>
    <mergeCell ref="E250:G250"/>
    <mergeCell ref="B247:G247"/>
    <mergeCell ref="B251:G251"/>
    <mergeCell ref="B253:C253"/>
    <mergeCell ref="E253:G253"/>
    <mergeCell ref="B255:G255"/>
    <mergeCell ref="B254:C254"/>
    <mergeCell ref="E254:G254"/>
    <mergeCell ref="E246:G246"/>
    <mergeCell ref="B3:I3"/>
    <mergeCell ref="B4:I4"/>
    <mergeCell ref="B6:I6"/>
    <mergeCell ref="H7:I7"/>
    <mergeCell ref="H8:I8"/>
    <mergeCell ref="H9:I9"/>
    <mergeCell ref="H10:I10"/>
    <mergeCell ref="B11:I11"/>
    <mergeCell ref="B7:C7"/>
    <mergeCell ref="D7:G10"/>
    <mergeCell ref="B8:C8"/>
    <mergeCell ref="B9:C9"/>
    <mergeCell ref="B10:C10"/>
    <mergeCell ref="B12:I12"/>
    <mergeCell ref="H13:I16"/>
    <mergeCell ref="H18:I20"/>
    <mergeCell ref="H21:I22"/>
    <mergeCell ref="H23:I26"/>
    <mergeCell ref="H28:I30"/>
    <mergeCell ref="H31:I31"/>
    <mergeCell ref="H27:I27"/>
    <mergeCell ref="H17:I17"/>
    <mergeCell ref="B18:C20"/>
    <mergeCell ref="E18:F20"/>
    <mergeCell ref="B21:C22"/>
    <mergeCell ref="E21:F22"/>
    <mergeCell ref="B13:C16"/>
    <mergeCell ref="I52:J52"/>
    <mergeCell ref="I54:J54"/>
    <mergeCell ref="I55:J55"/>
    <mergeCell ref="I56:J56"/>
    <mergeCell ref="I57:J57"/>
    <mergeCell ref="I59:J59"/>
    <mergeCell ref="I60:J60"/>
    <mergeCell ref="I61:J61"/>
    <mergeCell ref="I63:J63"/>
    <mergeCell ref="I62:J62"/>
    <mergeCell ref="I58:J58"/>
    <mergeCell ref="B53:J53"/>
    <mergeCell ref="B54:G54"/>
    <mergeCell ref="E61:G61"/>
    <mergeCell ref="B61:C61"/>
    <mergeCell ref="B58:G58"/>
    <mergeCell ref="B60:C60"/>
    <mergeCell ref="E60:G60"/>
    <mergeCell ref="B62:G62"/>
    <mergeCell ref="E55:G55"/>
    <mergeCell ref="B55:C55"/>
    <mergeCell ref="E56:G56"/>
    <mergeCell ref="B56:C56"/>
    <mergeCell ref="E57:G57"/>
    <mergeCell ref="I64:J64"/>
    <mergeCell ref="I65:J65"/>
    <mergeCell ref="I67:J67"/>
    <mergeCell ref="I68:J68"/>
    <mergeCell ref="I69:J69"/>
    <mergeCell ref="I71:J71"/>
    <mergeCell ref="I72:J72"/>
    <mergeCell ref="I73:J73"/>
    <mergeCell ref="I75:J75"/>
    <mergeCell ref="I74:J74"/>
    <mergeCell ref="I70:J70"/>
    <mergeCell ref="I66:J66"/>
    <mergeCell ref="I76:J76"/>
    <mergeCell ref="I77:J77"/>
    <mergeCell ref="I79:J79"/>
    <mergeCell ref="I80:J80"/>
    <mergeCell ref="I81:J81"/>
    <mergeCell ref="I83:J83"/>
    <mergeCell ref="I84:J84"/>
    <mergeCell ref="I85:J85"/>
    <mergeCell ref="I87:J87"/>
    <mergeCell ref="I86:J86"/>
    <mergeCell ref="I82:J82"/>
    <mergeCell ref="I78:J78"/>
    <mergeCell ref="I88:J88"/>
    <mergeCell ref="I89:J89"/>
    <mergeCell ref="I91:J91"/>
    <mergeCell ref="I92:J92"/>
    <mergeCell ref="I93:J93"/>
    <mergeCell ref="I96:J96"/>
    <mergeCell ref="I97:J97"/>
    <mergeCell ref="I98:J98"/>
    <mergeCell ref="I100:J100"/>
    <mergeCell ref="I99:J99"/>
    <mergeCell ref="I95:J95"/>
    <mergeCell ref="I90:J90"/>
    <mergeCell ref="I101:J101"/>
    <mergeCell ref="I102:J102"/>
    <mergeCell ref="I104:J104"/>
    <mergeCell ref="I105:J105"/>
    <mergeCell ref="I106:J106"/>
    <mergeCell ref="I108:J108"/>
    <mergeCell ref="I109:J109"/>
    <mergeCell ref="I110:J110"/>
    <mergeCell ref="I112:J112"/>
    <mergeCell ref="I111:J111"/>
    <mergeCell ref="I107:J107"/>
    <mergeCell ref="I103:J103"/>
    <mergeCell ref="I113:J113"/>
    <mergeCell ref="I114:J114"/>
    <mergeCell ref="I116:J116"/>
    <mergeCell ref="I117:J117"/>
    <mergeCell ref="I118:J118"/>
    <mergeCell ref="I120:J120"/>
    <mergeCell ref="I121:J121"/>
    <mergeCell ref="I122:J122"/>
    <mergeCell ref="I124:J124"/>
    <mergeCell ref="I123:J123"/>
    <mergeCell ref="I119:J119"/>
    <mergeCell ref="I115:J115"/>
    <mergeCell ref="I125:J125"/>
    <mergeCell ref="I126:J126"/>
    <mergeCell ref="I128:J128"/>
    <mergeCell ref="I129:J129"/>
    <mergeCell ref="I130:J130"/>
    <mergeCell ref="I132:J132"/>
    <mergeCell ref="I133:J133"/>
    <mergeCell ref="I134:J134"/>
    <mergeCell ref="I137:J137"/>
    <mergeCell ref="I136:J136"/>
    <mergeCell ref="I131:J131"/>
    <mergeCell ref="I127:J127"/>
    <mergeCell ref="I139:J139"/>
    <mergeCell ref="I141:J141"/>
    <mergeCell ref="I142:J142"/>
    <mergeCell ref="I143:J143"/>
    <mergeCell ref="I145:J145"/>
    <mergeCell ref="I146:J146"/>
    <mergeCell ref="I147:J147"/>
    <mergeCell ref="I149:J149"/>
    <mergeCell ref="I150:J150"/>
    <mergeCell ref="I148:J148"/>
    <mergeCell ref="I144:J144"/>
    <mergeCell ref="I140:J140"/>
    <mergeCell ref="I151:J151"/>
    <mergeCell ref="I153:J153"/>
    <mergeCell ref="I154:J154"/>
    <mergeCell ref="I155:J155"/>
    <mergeCell ref="I157:J157"/>
    <mergeCell ref="I158:J158"/>
    <mergeCell ref="I159:J159"/>
    <mergeCell ref="I161:J161"/>
    <mergeCell ref="I162:J162"/>
    <mergeCell ref="I160:J160"/>
    <mergeCell ref="I156:J156"/>
    <mergeCell ref="I152:J152"/>
    <mergeCell ref="I163:J163"/>
    <mergeCell ref="I165:J165"/>
    <mergeCell ref="I166:J166"/>
    <mergeCell ref="I167:J167"/>
    <mergeCell ref="I169:J169"/>
    <mergeCell ref="I170:J170"/>
    <mergeCell ref="I171:J171"/>
    <mergeCell ref="I173:J173"/>
    <mergeCell ref="I174:J174"/>
    <mergeCell ref="I172:J172"/>
    <mergeCell ref="I168:J168"/>
    <mergeCell ref="I164:J164"/>
    <mergeCell ref="I175:J175"/>
    <mergeCell ref="I178:J178"/>
    <mergeCell ref="I179:J179"/>
    <mergeCell ref="I180:J180"/>
    <mergeCell ref="I182:J182"/>
    <mergeCell ref="I183:J183"/>
    <mergeCell ref="I184:J184"/>
    <mergeCell ref="I186:J186"/>
    <mergeCell ref="I187:J187"/>
    <mergeCell ref="I185:J185"/>
    <mergeCell ref="I181:J181"/>
    <mergeCell ref="I177:J177"/>
    <mergeCell ref="I188:J188"/>
    <mergeCell ref="I190:J190"/>
    <mergeCell ref="I191:J191"/>
    <mergeCell ref="I192:J192"/>
    <mergeCell ref="I194:J194"/>
    <mergeCell ref="I195:J195"/>
    <mergeCell ref="I196:J196"/>
    <mergeCell ref="I198:J198"/>
    <mergeCell ref="I199:J199"/>
    <mergeCell ref="I197:J197"/>
    <mergeCell ref="I193:J193"/>
    <mergeCell ref="I189:J189"/>
    <mergeCell ref="I200:J200"/>
    <mergeCell ref="I202:J202"/>
    <mergeCell ref="I203:J203"/>
    <mergeCell ref="I204:J204"/>
    <mergeCell ref="I206:J206"/>
    <mergeCell ref="I207:J207"/>
    <mergeCell ref="I208:J208"/>
    <mergeCell ref="I210:J210"/>
    <mergeCell ref="I211:J211"/>
    <mergeCell ref="I209:J209"/>
    <mergeCell ref="I205:J205"/>
    <mergeCell ref="I201:J201"/>
    <mergeCell ref="E203:G203"/>
    <mergeCell ref="B203:C203"/>
    <mergeCell ref="E204:G204"/>
    <mergeCell ref="B204:C204"/>
    <mergeCell ref="B202:C202"/>
    <mergeCell ref="E202:G202"/>
    <mergeCell ref="B200:C200"/>
    <mergeCell ref="E200:G200"/>
    <mergeCell ref="B201:G201"/>
    <mergeCell ref="I212:J212"/>
    <mergeCell ref="I214:J214"/>
    <mergeCell ref="I215:J215"/>
    <mergeCell ref="I216:J216"/>
    <mergeCell ref="I219:J219"/>
    <mergeCell ref="I220:J220"/>
    <mergeCell ref="I221:J221"/>
    <mergeCell ref="I223:J223"/>
    <mergeCell ref="I224:J224"/>
    <mergeCell ref="B217:J217"/>
    <mergeCell ref="E223:G223"/>
    <mergeCell ref="B220:C220"/>
    <mergeCell ref="B221:C221"/>
    <mergeCell ref="B223:C223"/>
    <mergeCell ref="B218:G218"/>
    <mergeCell ref="B219:C219"/>
    <mergeCell ref="E219:G219"/>
    <mergeCell ref="E220:G220"/>
    <mergeCell ref="E221:G221"/>
    <mergeCell ref="B222:G222"/>
    <mergeCell ref="E214:G214"/>
    <mergeCell ref="E215:G215"/>
    <mergeCell ref="E216:G216"/>
    <mergeCell ref="I222:J222"/>
    <mergeCell ref="I218:J218"/>
    <mergeCell ref="I213:J213"/>
    <mergeCell ref="I235:J235"/>
    <mergeCell ref="I236:J236"/>
    <mergeCell ref="I237:J237"/>
    <mergeCell ref="I245:J245"/>
    <mergeCell ref="I246:J246"/>
    <mergeCell ref="I248:J248"/>
    <mergeCell ref="I225:J225"/>
    <mergeCell ref="I227:J227"/>
    <mergeCell ref="I228:J228"/>
    <mergeCell ref="I229:J229"/>
    <mergeCell ref="I231:J231"/>
    <mergeCell ref="I232:J232"/>
    <mergeCell ref="I243:J243"/>
    <mergeCell ref="I234:J234"/>
    <mergeCell ref="I230:J230"/>
    <mergeCell ref="I226:J226"/>
    <mergeCell ref="I238:J238"/>
    <mergeCell ref="I247:J247"/>
    <mergeCell ref="B260:C260"/>
    <mergeCell ref="E252:G252"/>
    <mergeCell ref="B248:C248"/>
    <mergeCell ref="B266:J266"/>
    <mergeCell ref="B249:C249"/>
    <mergeCell ref="B250:C250"/>
    <mergeCell ref="B252:C252"/>
    <mergeCell ref="B262:C262"/>
    <mergeCell ref="B259:G259"/>
    <mergeCell ref="E260:G260"/>
    <mergeCell ref="E262:G262"/>
    <mergeCell ref="B256:C256"/>
    <mergeCell ref="B257:C257"/>
    <mergeCell ref="B258:C258"/>
    <mergeCell ref="E256:G256"/>
    <mergeCell ref="E257:G257"/>
    <mergeCell ref="E258:G258"/>
    <mergeCell ref="I251:J251"/>
    <mergeCell ref="I249:J249"/>
    <mergeCell ref="I250:J250"/>
    <mergeCell ref="I252:J252"/>
    <mergeCell ref="I253:J253"/>
    <mergeCell ref="I254:J254"/>
    <mergeCell ref="I256:J256"/>
    <mergeCell ref="I280:J280"/>
    <mergeCell ref="I281:J281"/>
    <mergeCell ref="I282:J282"/>
    <mergeCell ref="I283:J283"/>
    <mergeCell ref="E268:G268"/>
    <mergeCell ref="E269:G269"/>
    <mergeCell ref="E270:G270"/>
    <mergeCell ref="E271:G271"/>
    <mergeCell ref="E272:G272"/>
    <mergeCell ref="E274:G274"/>
    <mergeCell ref="E275:G275"/>
    <mergeCell ref="E276:G276"/>
    <mergeCell ref="E280:G280"/>
    <mergeCell ref="I276:J276"/>
    <mergeCell ref="I279:J279"/>
    <mergeCell ref="I269:J269"/>
    <mergeCell ref="I270:J270"/>
    <mergeCell ref="I271:J271"/>
    <mergeCell ref="I272:J272"/>
    <mergeCell ref="I273:J273"/>
    <mergeCell ref="I274:J274"/>
    <mergeCell ref="I275:J275"/>
    <mergeCell ref="I257:J257"/>
    <mergeCell ref="I258:J258"/>
    <mergeCell ref="I260:J260"/>
    <mergeCell ref="I261:J261"/>
    <mergeCell ref="I262:J262"/>
    <mergeCell ref="I259:J259"/>
    <mergeCell ref="I255:J255"/>
    <mergeCell ref="I267:J267"/>
    <mergeCell ref="I268:J268"/>
    <mergeCell ref="E302:G302"/>
    <mergeCell ref="B302:C302"/>
    <mergeCell ref="B301:C301"/>
    <mergeCell ref="B300:C300"/>
    <mergeCell ref="B299:C299"/>
    <mergeCell ref="B298:C298"/>
    <mergeCell ref="B296:C296"/>
    <mergeCell ref="B295:C295"/>
    <mergeCell ref="B294:C294"/>
    <mergeCell ref="B297:G297"/>
    <mergeCell ref="E294:G294"/>
    <mergeCell ref="E295:G295"/>
    <mergeCell ref="E296:G296"/>
    <mergeCell ref="E298:G298"/>
    <mergeCell ref="E299:G299"/>
    <mergeCell ref="E300:G300"/>
    <mergeCell ref="E301:G301"/>
    <mergeCell ref="B288:C288"/>
    <mergeCell ref="B287:C287"/>
    <mergeCell ref="I290:J290"/>
    <mergeCell ref="B286:C286"/>
    <mergeCell ref="I300:J300"/>
    <mergeCell ref="B284:C284"/>
    <mergeCell ref="I301:J301"/>
    <mergeCell ref="B293:C293"/>
    <mergeCell ref="B283:C283"/>
    <mergeCell ref="E292:G292"/>
    <mergeCell ref="E293:G293"/>
    <mergeCell ref="E288:G288"/>
    <mergeCell ref="E287:G287"/>
    <mergeCell ref="E290:G290"/>
    <mergeCell ref="B292:C292"/>
    <mergeCell ref="B271:C271"/>
    <mergeCell ref="B270:C270"/>
    <mergeCell ref="B269:C269"/>
    <mergeCell ref="B268:C268"/>
    <mergeCell ref="B267:G267"/>
    <mergeCell ref="B273:G273"/>
    <mergeCell ref="B279:G279"/>
    <mergeCell ref="B285:G285"/>
    <mergeCell ref="B291:G291"/>
    <mergeCell ref="B282:C282"/>
    <mergeCell ref="B281:C281"/>
    <mergeCell ref="B280:C280"/>
    <mergeCell ref="B276:C276"/>
    <mergeCell ref="B275:C275"/>
    <mergeCell ref="B274:C274"/>
    <mergeCell ref="B272:C272"/>
    <mergeCell ref="E281:G281"/>
    <mergeCell ref="E282:G282"/>
    <mergeCell ref="E283:G283"/>
    <mergeCell ref="E284:G284"/>
    <mergeCell ref="E286:G286"/>
    <mergeCell ref="E289:G289"/>
    <mergeCell ref="B290:C290"/>
    <mergeCell ref="B289:C289"/>
    <mergeCell ref="B240:C240"/>
    <mergeCell ref="B241:C241"/>
    <mergeCell ref="E239:G239"/>
    <mergeCell ref="E240:G240"/>
    <mergeCell ref="E241:G241"/>
    <mergeCell ref="I239:J239"/>
    <mergeCell ref="I240:J240"/>
    <mergeCell ref="I241:J241"/>
    <mergeCell ref="I302:J302"/>
    <mergeCell ref="I291:J291"/>
    <mergeCell ref="I292:J292"/>
    <mergeCell ref="I293:J293"/>
    <mergeCell ref="I294:J294"/>
    <mergeCell ref="I295:J295"/>
    <mergeCell ref="I296:J296"/>
    <mergeCell ref="I297:J297"/>
    <mergeCell ref="I298:J298"/>
    <mergeCell ref="I299:J299"/>
    <mergeCell ref="I284:J284"/>
    <mergeCell ref="I285:J285"/>
    <mergeCell ref="I286:J286"/>
    <mergeCell ref="I287:J287"/>
    <mergeCell ref="I288:J288"/>
    <mergeCell ref="I289:J289"/>
  </mergeCells>
  <phoneticPr fontId="1" type="noConversion"/>
  <dataValidations count="4">
    <dataValidation allowBlank="1" showInputMessage="1" showErrorMessage="1" sqref="H66 H70 H74 H78 H82 H86 H90 H95 H99 H103 H107 H111 H115 H119 H123 H127 H131 H136 H140 H144 H148 H152 H156 H160 H164 H168 H172 H177 H181 H185 H189 H193 H197 H201 H205 H209 H213 H218 H222 H226 H230 H234 H243 H247 H251 H255 H259 H52 H58 H17 H21 H27 H13 H7:H10 H23 H62 H238" xr:uid="{00000000-0002-0000-0000-000000000000}"/>
    <dataValidation type="list" allowBlank="1" showInputMessage="1" showErrorMessage="1" error="Kindly enter only 0,1 or 2" sqref="H261" xr:uid="{00000000-0002-0000-0000-000001000000}">
      <formula1>$B$263:$B$265</formula1>
    </dataValidation>
    <dataValidation type="list" allowBlank="1" showInputMessage="1" showErrorMessage="1" sqref="H206:H208 H231:H242 H256:H258 H260 H53 H55:H57 H59:H61 H63:H65 H67:H69 H71:H73 H5 H79:H81 H83:H85 H87:H89 H91:H94 H96:H98 H100:H102 H104:H106 H108:H110 H112:H114 H116:H118 H120:H122 H124:H126 H128:H130 H132:H135 H137:H139 H141:H143 H145:H147 H149:H151 H153:H155 H157:H159 H161:H163 H165:H167 H169:H171 H173:H176 H178:H180 H182:H184 H186:H188 H190:H192 H194:H196 H198:H200 H202:H204 H210:H212 H214:H217 H219:H221 H223:H225 H227:H229 H244:H246 H248:H250 H252:H254 H262:H265 H75:H77" xr:uid="{00000000-0002-0000-0000-000002000000}">
      <formula1>$B$263:$B$265</formula1>
    </dataValidation>
    <dataValidation type="list" allowBlank="1" showInputMessage="1" showErrorMessage="1" sqref="H267:H272 H274:H302" xr:uid="{00000000-0002-0000-0000-000003000000}">
      <formula1>"0,1,2"</formula1>
    </dataValidation>
  </dataValidations>
  <pageMargins left="0.7" right="0.7" top="0.75" bottom="0.75" header="0.3" footer="0.3"/>
  <pageSetup paperSize="9" scale="59" orientation="portrait" horizontalDpi="4294967294" verticalDpi="4294967294" r:id="rId1"/>
  <rowBreaks count="6" manualBreakCount="6">
    <brk id="51" max="16383" man="1"/>
    <brk id="73" max="16383" man="1"/>
    <brk id="98" max="16383" man="1"/>
    <brk id="139" max="16383" man="1"/>
    <brk id="155" max="16383" man="1"/>
    <brk id="184" max="16383"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Kayakalp With Beds</vt:lpstr>
      <vt:lpstr>' Kayakalp With Beds'!Print_Area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Sushant</dc:creator>
  <cp:lastModifiedBy>Dr Vineeta  Dhankhar</cp:lastModifiedBy>
  <cp:lastPrinted>2019-06-25T05:41:34Z</cp:lastPrinted>
  <dcterms:created xsi:type="dcterms:W3CDTF">2015-06-11T07:52:00Z</dcterms:created>
  <dcterms:modified xsi:type="dcterms:W3CDTF">2024-07-27T07:45:30Z</dcterms:modified>
</cp:coreProperties>
</file>